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Tracker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Value Inventory" sheetId="4" state="visible" r:id="rId4"/>
    <sheet xmlns:r="http://schemas.openxmlformats.org/officeDocument/2006/relationships" name="_Lists" sheetId="5" state="hidden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9">
    <font>
      <name val="Calibri"/>
      <family val="2"/>
      <color theme="1"/>
      <sz val="11"/>
      <scheme val="minor"/>
    </font>
    <font>
      <name val="Calibri"/>
      <b val="1"/>
      <color rgb="00FFFFFF"/>
      <sz val="28"/>
    </font>
    <font>
      <name val="Calibri"/>
      <color rgb="00FFFFFF"/>
      <sz val="13"/>
    </font>
    <font>
      <name val="Calibri"/>
      <color rgb="009CB4CC"/>
      <sz val="10"/>
    </font>
    <font>
      <name val="Calibri"/>
      <b val="1"/>
      <color rgb="00FFFFFF"/>
      <sz val="13"/>
    </font>
    <font>
      <name val="Calibri"/>
      <color rgb="00424242"/>
      <sz val="10"/>
    </font>
    <font>
      <name val="Calibri"/>
      <b val="1"/>
      <color rgb="001565C0"/>
      <sz val="10"/>
    </font>
    <font>
      <name val="Calibri"/>
      <b val="1"/>
      <color rgb="002E7D32"/>
      <sz val="10"/>
    </font>
    <font>
      <name val="Calibri"/>
      <b val="1"/>
      <color rgb="00424242"/>
      <sz val="10"/>
    </font>
    <font>
      <name val="Calibri"/>
      <b val="1"/>
      <color rgb="001565C0"/>
      <sz val="11"/>
    </font>
    <font>
      <name val="Calibri"/>
      <i val="1"/>
      <color rgb="001565C0"/>
      <sz val="10"/>
    </font>
    <font>
      <name val="Calibri"/>
      <color rgb="00D0D0D0"/>
      <sz val="8"/>
    </font>
    <font>
      <name val="Calibri"/>
      <color rgb="00666666"/>
      <sz val="9"/>
    </font>
    <font>
      <name val="Calibri"/>
      <b val="1"/>
      <color rgb="00FFFFFF"/>
      <sz val="11"/>
    </font>
    <font>
      <name val="Calibri"/>
      <i val="1"/>
      <color rgb="00666666"/>
      <sz val="10"/>
    </font>
    <font>
      <color rgb="00666666"/>
    </font>
    <font>
      <name val="Calibri"/>
      <b val="1"/>
      <i val="1"/>
      <color rgb="00E65100"/>
      <sz val="12"/>
    </font>
    <font>
      <b val="1"/>
      <sz val="12"/>
    </font>
    <font>
      <name val="Calibri"/>
      <b val="1"/>
      <color rgb="001565C0"/>
      <sz val="12"/>
    </font>
    <font>
      <b val="1"/>
      <color rgb="001565C0"/>
      <sz val="22"/>
    </font>
    <font>
      <b val="1"/>
      <color rgb="001565C0"/>
      <sz val="16"/>
    </font>
    <font>
      <b val="1"/>
      <color rgb="001565C0"/>
    </font>
    <font>
      <name val="Calibri"/>
      <b val="1"/>
      <color rgb="002E7D32"/>
      <sz val="12"/>
    </font>
    <font>
      <b val="1"/>
      <color rgb="002E7D32"/>
      <sz val="22"/>
    </font>
    <font>
      <b val="1"/>
      <color rgb="002E7D32"/>
      <sz val="16"/>
    </font>
    <font>
      <b val="1"/>
      <color rgb="002E7D32"/>
    </font>
    <font>
      <i val="1"/>
      <color rgb="00666666"/>
    </font>
    <font>
      <i val="1"/>
      <color rgb="00666666"/>
      <sz val="10"/>
    </font>
    <font>
      <b val="1"/>
      <color rgb="00E65100"/>
      <sz val="11"/>
    </font>
  </fonts>
  <fills count="13">
    <fill>
      <patternFill/>
    </fill>
    <fill>
      <patternFill patternType="gray125"/>
    </fill>
    <fill>
      <patternFill patternType="solid">
        <fgColor rgb="000F2A44"/>
      </patternFill>
    </fill>
    <fill>
      <patternFill patternType="solid">
        <fgColor rgb="001565C0"/>
      </patternFill>
    </fill>
    <fill>
      <patternFill patternType="solid">
        <fgColor rgb="002E7D32"/>
      </patternFill>
    </fill>
    <fill>
      <patternFill patternType="solid">
        <fgColor rgb="00E65100"/>
      </patternFill>
    </fill>
    <fill>
      <patternFill patternType="solid">
        <fgColor rgb="006A1B9A"/>
      </patternFill>
    </fill>
    <fill>
      <patternFill patternType="solid">
        <fgColor rgb="00F5F5F5"/>
      </patternFill>
    </fill>
    <fill>
      <patternFill patternType="solid">
        <fgColor rgb="00F8F9FA"/>
      </patternFill>
    </fill>
    <fill>
      <patternFill patternType="solid">
        <fgColor rgb="00E3F2FD"/>
      </patternFill>
    </fill>
    <fill>
      <patternFill patternType="solid">
        <fgColor rgb="00E8F5E9"/>
      </patternFill>
    </fill>
    <fill>
      <patternFill patternType="solid">
        <fgColor rgb="00424242"/>
      </patternFill>
    </fill>
    <fill>
      <patternFill patternType="solid">
        <fgColor rgb="00FFF3E0"/>
      </patternFill>
    </fill>
  </fills>
  <borders count="2">
    <border>
      <left/>
      <right/>
      <top/>
      <bottom/>
      <diagonal/>
    </border>
    <border>
      <left style="thin">
        <color rgb="00E0E0E0"/>
      </left>
      <right style="thin">
        <color rgb="00E0E0E0"/>
      </right>
      <top style="thin">
        <color rgb="00E0E0E0"/>
      </top>
      <bottom style="thin">
        <color rgb="00E0E0E0"/>
      </bottom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left" vertical="center" indent="1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4" fillId="4" borderId="0" applyAlignment="1" pivotButton="0" quotePrefix="0" xfId="0">
      <alignment horizontal="left" vertical="center" indent="1"/>
    </xf>
    <xf numFmtId="0" fontId="8" fillId="0" borderId="0" applyAlignment="1" pivotButton="0" quotePrefix="0" xfId="0">
      <alignment horizontal="left" vertical="top" wrapText="1"/>
    </xf>
    <xf numFmtId="0" fontId="4" fillId="5" borderId="0" applyAlignment="1" pivotButton="0" quotePrefix="0" xfId="0">
      <alignment horizontal="left" vertical="center" indent="1"/>
    </xf>
    <xf numFmtId="0" fontId="4" fillId="6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3" borderId="1" applyAlignment="1" pivotButton="0" quotePrefix="0" xfId="0">
      <alignment horizontal="center" vertical="center" wrapText="1"/>
    </xf>
    <xf numFmtId="0" fontId="14" fillId="7" borderId="1" applyAlignment="1" pivotButton="0" quotePrefix="0" xfId="0">
      <alignment horizontal="center" vertical="center"/>
    </xf>
    <xf numFmtId="0" fontId="14" fillId="7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5" fillId="8" borderId="1" applyAlignment="1" pivotButton="0" quotePrefix="0" xfId="0">
      <alignment vertical="top" wrapText="1"/>
    </xf>
    <xf numFmtId="0" fontId="1" fillId="2" borderId="0" pivotButton="0" quotePrefix="0" xfId="0"/>
    <xf numFmtId="0" fontId="2" fillId="2" borderId="0" pivotButton="0" quotePrefix="0" xfId="0"/>
    <xf numFmtId="0" fontId="16" fillId="0" borderId="0" applyAlignment="1" pivotButton="0" quotePrefix="0" xfId="0">
      <alignment horizontal="left" vertical="center"/>
    </xf>
    <xf numFmtId="0" fontId="0" fillId="3" borderId="0" pivotButton="0" quotePrefix="0" xfId="0"/>
    <xf numFmtId="0" fontId="8" fillId="0" borderId="0" pivotButton="0" quotePrefix="0" xfId="0"/>
    <xf numFmtId="0" fontId="17" fillId="0" borderId="0" pivotButton="0" quotePrefix="0" xfId="0"/>
    <xf numFmtId="164" fontId="17" fillId="0" borderId="0" pivotButton="0" quotePrefix="0" xfId="0"/>
    <xf numFmtId="0" fontId="18" fillId="9" borderId="0" pivotButton="0" quotePrefix="0" xfId="0"/>
    <xf numFmtId="0" fontId="19" fillId="9" borderId="0" pivotButton="0" quotePrefix="0" xfId="0"/>
    <xf numFmtId="9" fontId="20" fillId="9" borderId="0" pivotButton="0" quotePrefix="0" xfId="0"/>
    <xf numFmtId="0" fontId="0" fillId="9" borderId="0" pivotButton="0" quotePrefix="0" xfId="0"/>
    <xf numFmtId="0" fontId="12" fillId="9" borderId="0" pivotButton="0" quotePrefix="0" xfId="0"/>
    <xf numFmtId="164" fontId="21" fillId="9" borderId="0" pivotButton="0" quotePrefix="0" xfId="0"/>
    <xf numFmtId="0" fontId="22" fillId="10" borderId="0" pivotButton="0" quotePrefix="0" xfId="0"/>
    <xf numFmtId="0" fontId="23" fillId="10" borderId="0" pivotButton="0" quotePrefix="0" xfId="0"/>
    <xf numFmtId="9" fontId="24" fillId="10" borderId="0" pivotButton="0" quotePrefix="0" xfId="0"/>
    <xf numFmtId="0" fontId="0" fillId="10" borderId="0" pivotButton="0" quotePrefix="0" xfId="0"/>
    <xf numFmtId="0" fontId="12" fillId="10" borderId="0" pivotButton="0" quotePrefix="0" xfId="0"/>
    <xf numFmtId="164" fontId="25" fillId="10" borderId="0" pivotButton="0" quotePrefix="0" xfId="0"/>
    <xf numFmtId="0" fontId="26" fillId="0" borderId="0" pivotButton="0" quotePrefix="0" xfId="0"/>
    <xf numFmtId="0" fontId="0" fillId="4" borderId="0" pivotButton="0" quotePrefix="0" xfId="0"/>
    <xf numFmtId="0" fontId="8" fillId="7" borderId="1" pivotButton="0" quotePrefix="0" xfId="0"/>
    <xf numFmtId="0" fontId="8" fillId="0" borderId="1" pivotButton="0" quotePrefix="0" xfId="0"/>
    <xf numFmtId="0" fontId="0" fillId="0" borderId="1" pivotButton="0" quotePrefix="0" xfId="0"/>
    <xf numFmtId="9" fontId="0" fillId="0" borderId="1" pivotButton="0" quotePrefix="0" xfId="0"/>
    <xf numFmtId="0" fontId="12" fillId="0" borderId="1" pivotButton="0" quotePrefix="0" xfId="0"/>
    <xf numFmtId="0" fontId="0" fillId="5" borderId="0" pivotButton="0" quotePrefix="0" xfId="0"/>
    <xf numFmtId="164" fontId="0" fillId="0" borderId="1" pivotButton="0" quotePrefix="0" xfId="0"/>
    <xf numFmtId="0" fontId="8" fillId="9" borderId="1" pivotButton="0" quotePrefix="0" xfId="0"/>
    <xf numFmtId="164" fontId="8" fillId="9" borderId="1" pivotButton="0" quotePrefix="0" xfId="0"/>
    <xf numFmtId="9" fontId="8" fillId="9" borderId="1" pivotButton="0" quotePrefix="0" xfId="0"/>
    <xf numFmtId="0" fontId="0" fillId="6" borderId="0" pivotButton="0" quotePrefix="0" xfId="0"/>
    <xf numFmtId="0" fontId="4" fillId="11" borderId="0" applyAlignment="1" pivotButton="0" quotePrefix="0" xfId="0">
      <alignment horizontal="left" vertical="center" indent="1"/>
    </xf>
    <xf numFmtId="0" fontId="0" fillId="11" borderId="0" pivotButton="0" quotePrefix="0" xfId="0"/>
    <xf numFmtId="0" fontId="27" fillId="0" borderId="0" pivotButton="0" quotePrefix="0" xfId="0"/>
    <xf numFmtId="0" fontId="13" fillId="5" borderId="1" applyAlignment="1" pivotButton="0" quotePrefix="0" xfId="0">
      <alignment horizontal="center" vertical="center" wrapText="1"/>
    </xf>
    <xf numFmtId="0" fontId="28" fillId="0" borderId="1" applyAlignment="1" pivotButton="0" quotePrefix="0" xfId="0">
      <alignment vertical="top" wrapText="1"/>
    </xf>
    <xf numFmtId="0" fontId="0" fillId="1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dxfs count="7">
    <dxf>
      <font>
        <name val="Calibri"/>
        <b val="1"/>
        <color rgb="00424242"/>
        <sz val="10"/>
      </font>
      <fill>
        <patternFill patternType="solid">
          <fgColor rgb="00E8F5E9"/>
        </patternFill>
      </fill>
    </dxf>
    <dxf>
      <font>
        <name val="Calibri"/>
        <b val="1"/>
        <color rgb="00424242"/>
        <sz val="10"/>
      </font>
      <fill>
        <patternFill patternType="solid">
          <fgColor rgb="00FFF3E0"/>
        </patternFill>
      </fill>
    </dxf>
    <dxf>
      <font>
        <name val="Calibri"/>
        <b val="1"/>
        <color rgb="00424242"/>
        <sz val="10"/>
      </font>
      <fill>
        <patternFill patternType="solid">
          <fgColor rgb="00F3E5F5"/>
        </patternFill>
      </fill>
    </dxf>
    <dxf>
      <font>
        <name val="Calibri"/>
        <b val="1"/>
        <color rgb="00424242"/>
        <sz val="10"/>
      </font>
      <fill>
        <patternFill patternType="solid">
          <fgColor rgb="00EF9A9A"/>
        </patternFill>
      </fill>
    </dxf>
    <dxf>
      <font>
        <name val="Calibri"/>
        <b val="1"/>
        <color rgb="00424242"/>
        <sz val="10"/>
      </font>
      <fill>
        <patternFill patternType="solid">
          <fgColor rgb="00FFB74D"/>
        </patternFill>
      </fill>
    </dxf>
    <dxf>
      <fill>
        <patternFill patternType="solid">
          <fgColor rgb="00FFF3E0"/>
        </patternFill>
      </fill>
    </dxf>
    <dxf>
      <fill>
        <patternFill patternType="solid">
          <fgColor rgb="00E8F5E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565C0"/>
    <outlinePr summaryBelow="1" summaryRight="1"/>
    <pageSetUpPr/>
  </sheetPr>
  <dimension ref="A1:C8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5" customWidth="1" min="2" max="2"/>
    <col width="2" customWidth="1" min="3" max="3"/>
  </cols>
  <sheetData>
    <row r="1" ht="20" customHeight="1">
      <c r="A1" s="1" t="n"/>
      <c r="B1" s="1" t="n"/>
      <c r="C1" s="1" t="n"/>
    </row>
    <row r="2" ht="38" customHeight="1">
      <c r="A2" s="1" t="n"/>
      <c r="B2" s="2" t="inlineStr">
        <is>
          <t>The Work Audit</t>
        </is>
      </c>
      <c r="C2" s="1" t="n"/>
    </row>
    <row r="3" ht="8" customHeight="1">
      <c r="A3" s="1" t="n"/>
      <c r="B3" s="1" t="n"/>
      <c r="C3" s="1" t="n"/>
    </row>
    <row r="4" ht="24" customHeight="1">
      <c r="A4" s="1" t="n"/>
      <c r="B4" s="3" t="inlineStr">
        <is>
          <t>What should you protect? Where does AI fit?</t>
        </is>
      </c>
      <c r="C4" s="1" t="n"/>
    </row>
    <row r="5" ht="20" customHeight="1">
      <c r="A5" s="1" t="n"/>
      <c r="B5" s="4" t="inlineStr">
        <is>
          <t>A one-week diagnostic by Scott Armbruster  •  Telos AI Studio</t>
        </is>
      </c>
      <c r="C5" s="1" t="n"/>
    </row>
    <row r="6" ht="14" customHeight="1">
      <c r="A6" s="1" t="n"/>
      <c r="B6" s="1" t="n"/>
      <c r="C6" s="1" t="n"/>
    </row>
    <row r="8" ht="24" customHeight="1">
      <c r="B8" s="5" t="inlineStr">
        <is>
          <t>THE CORE IDEA</t>
        </is>
      </c>
    </row>
    <row r="9" ht="6" customHeight="1">
      <c r="B9" s="6" t="inlineStr"/>
    </row>
    <row r="10" ht="16" customHeight="1">
      <c r="B10" s="6" t="inlineStr">
        <is>
          <t>You cannot delegate work you don't understand. The audit gives you that understanding.</t>
        </is>
      </c>
    </row>
    <row r="11" ht="6" customHeight="1">
      <c r="B11" s="6" t="inlineStr"/>
    </row>
    <row r="12" ht="16" customHeight="1">
      <c r="B12" s="6" t="inlineStr">
        <is>
          <t>This is not about finding things to automate. It's about developing the self-knowledge to</t>
        </is>
      </c>
    </row>
    <row r="13" ht="16" customHeight="1">
      <c r="B13" s="6" t="inlineStr">
        <is>
          <t>make good decisions about where AI creates value, and where it doesn't. Some of the most</t>
        </is>
      </c>
    </row>
    <row r="14" ht="16" customHeight="1">
      <c r="B14" s="6" t="inlineStr">
        <is>
          <t>important outcomes are the things you decide NOT to hand to AI.</t>
        </is>
      </c>
    </row>
    <row r="15" ht="6" customHeight="1">
      <c r="B15" s="6" t="inlineStr"/>
    </row>
    <row r="16" ht="16" customHeight="1">
      <c r="B16" s="6" t="inlineStr">
        <is>
          <t>You'll end up with two numbers:</t>
        </is>
      </c>
    </row>
    <row r="17" ht="6" customHeight="1">
      <c r="B17" s="6" t="inlineStr"/>
    </row>
    <row r="18" ht="16" customHeight="1">
      <c r="B18" s="7" t="inlineStr">
        <is>
          <t xml:space="preserve">   PROTECT — hours in your week that only you can do (judgment, relationships, accountability)</t>
        </is>
      </c>
    </row>
    <row r="19" ht="16" customHeight="1">
      <c r="B19" s="8" t="inlineStr">
        <is>
          <t xml:space="preserve">   LEVERAGE — hours where AI can help (Fully or Partial AI-capable)</t>
        </is>
      </c>
    </row>
    <row r="20" ht="6" customHeight="1">
      <c r="B20" s="6" t="inlineStr"/>
    </row>
    <row r="21" ht="16" customHeight="1">
      <c r="B21" s="6" t="inlineStr">
        <is>
          <t>Plus a tier assignment for every AI-eligible task, so you know what to build next.</t>
        </is>
      </c>
    </row>
    <row r="22" ht="6" customHeight="1">
      <c r="B22" s="6" t="inlineStr"/>
    </row>
    <row r="23" ht="24" customHeight="1">
      <c r="B23" s="9" t="inlineStr">
        <is>
          <t>HOW TO RUN THE AUDIT</t>
        </is>
      </c>
    </row>
    <row r="24" ht="6" customHeight="1">
      <c r="B24" s="6" t="inlineStr"/>
    </row>
    <row r="25" ht="16" customHeight="1">
      <c r="B25" s="10" t="inlineStr">
        <is>
          <t>1.  For 5 workdays, log every task that took more than 10 minutes. Don't filter. Don't judge.</t>
        </is>
      </c>
    </row>
    <row r="26" ht="6" customHeight="1">
      <c r="B26" s="6" t="inlineStr"/>
    </row>
    <row r="27" ht="16" customHeight="1">
      <c r="B27" s="10" t="inlineStr">
        <is>
          <t>2.  At the end of the week, score each row on three dimensions:</t>
        </is>
      </c>
    </row>
    <row r="28" ht="16" customHeight="1">
      <c r="B28" s="6" t="inlineStr">
        <is>
          <t xml:space="preserve">         •  AI-capable — Fully, Partial, or No</t>
        </is>
      </c>
    </row>
    <row r="29" ht="16" customHeight="1">
      <c r="B29" s="6" t="inlineStr">
        <is>
          <t xml:space="preserve">         •  Human Requirement — why this task needs a human (pick one of seven)</t>
        </is>
      </c>
    </row>
    <row r="30" ht="16" customHeight="1">
      <c r="B30" s="6" t="inlineStr">
        <is>
          <t xml:space="preserve">         •  Tier — which AI Engagement Spectrum tier fits, or Keep Human</t>
        </is>
      </c>
    </row>
    <row r="31" ht="6" customHeight="1">
      <c r="B31" s="6" t="inlineStr"/>
    </row>
    <row r="32" ht="16" customHeight="1">
      <c r="B32" s="10" t="inlineStr">
        <is>
          <t>3.  Check the Summary tab. The PROTECT number is your headline.</t>
        </is>
      </c>
    </row>
    <row r="33" ht="6" customHeight="1">
      <c r="B33" s="6" t="inlineStr"/>
    </row>
    <row r="34" ht="16" customHeight="1">
      <c r="B34" s="10" t="inlineStr">
        <is>
          <t>4.  Fill in the Value Inventory tab. Name 5-10 capabilities only you have.</t>
        </is>
      </c>
    </row>
    <row r="35" ht="6" customHeight="1">
      <c r="B35" s="6" t="inlineStr"/>
    </row>
    <row r="36" ht="16" customHeight="1">
      <c r="B36" s="10" t="inlineStr">
        <is>
          <t>5.  Block your PROTECT hours on the calendar. Actually block them.</t>
        </is>
      </c>
    </row>
    <row r="37" ht="6" customHeight="1">
      <c r="B37" s="6" t="inlineStr"/>
    </row>
    <row r="38" ht="16" customHeight="1">
      <c r="B38" s="10" t="inlineStr">
        <is>
          <t>6.  Pick ONE Fully task. Set up its tool or prompt this week.</t>
        </is>
      </c>
    </row>
    <row r="39" ht="6" customHeight="1">
      <c r="B39" s="6" t="inlineStr"/>
    </row>
    <row r="40" ht="16" customHeight="1">
      <c r="B40" s="10" t="inlineStr">
        <is>
          <t>7.  Re-run the audit in 90 days. The Leverage number climbs as your skill climbs.</t>
        </is>
      </c>
    </row>
    <row r="41" ht="6" customHeight="1">
      <c r="B41" s="6" t="inlineStr"/>
    </row>
    <row r="42" ht="24" customHeight="1">
      <c r="B42" s="11" t="inlineStr">
        <is>
          <t>WHAT'S IN THIS FILE</t>
        </is>
      </c>
    </row>
    <row r="43" ht="6" customHeight="1">
      <c r="B43" s="6" t="inlineStr"/>
    </row>
    <row r="44" ht="16" customHeight="1">
      <c r="B44" s="6" t="inlineStr">
        <is>
          <t>•  Start Here — this page</t>
        </is>
      </c>
    </row>
    <row r="45" ht="16" customHeight="1">
      <c r="B45" s="6" t="inlineStr">
        <is>
          <t>•  Tracker — your task log, 100 rows with dropdowns for scoring</t>
        </is>
      </c>
    </row>
    <row r="46" ht="16" customHeight="1">
      <c r="B46" s="6" t="inlineStr">
        <is>
          <t>•  Summary — auto-calculated PROTECT and LEVERAGE numbers, tier distribution</t>
        </is>
      </c>
    </row>
    <row r="47" ht="16" customHeight="1">
      <c r="B47" s="6" t="inlineStr">
        <is>
          <t>•  Value Inventory — capability statements built from your Keep Human rows</t>
        </is>
      </c>
    </row>
    <row r="48" ht="6" customHeight="1">
      <c r="B48" s="6" t="inlineStr"/>
    </row>
    <row r="49" ht="24" customHeight="1">
      <c r="B49" s="5" t="inlineStr">
        <is>
          <t>THE AI ENGAGEMENT SPECTRUM</t>
        </is>
      </c>
    </row>
    <row r="51" ht="18" customHeight="1">
      <c r="B51" s="6" t="inlineStr">
        <is>
          <t xml:space="preserve">   T1  Assistant  —  You drive, AI responds. Fast answers, drafts, summaries.</t>
        </is>
      </c>
    </row>
    <row r="52" ht="18" customHeight="1">
      <c r="B52" s="6" t="inlineStr">
        <is>
          <t xml:space="preserve">   T2  Agent  —  Multi-step work toward a defined goal. You review the result.</t>
        </is>
      </c>
    </row>
    <row r="53" ht="18" customHeight="1">
      <c r="B53" s="6" t="inlineStr">
        <is>
          <t xml:space="preserve">   T3  Coworking  —  AI as thinking partner that knows your context.</t>
        </is>
      </c>
    </row>
    <row r="54" ht="18" customHeight="1">
      <c r="B54" s="6" t="inlineStr">
        <is>
          <t xml:space="preserve">   T4  Embedded  —  AI inside a tool your team already uses.</t>
        </is>
      </c>
    </row>
    <row r="55" ht="18" customHeight="1">
      <c r="B55" s="6" t="inlineStr">
        <is>
          <t xml:space="preserve">   T5  Workflow  —  Runs on a trigger. No human present.</t>
        </is>
      </c>
    </row>
    <row r="56" ht="18" customHeight="1">
      <c r="B56" s="6" t="inlineStr">
        <is>
          <t xml:space="preserve">   T6  Custom Build  —  Proprietary data or domain-specific training.</t>
        </is>
      </c>
    </row>
    <row r="57" ht="18" customHeight="1">
      <c r="B57" s="6" t="inlineStr">
        <is>
          <t xml:space="preserve">   Keep Human  —  Judgment, relationships, accountability. AI may assist at the edges.</t>
        </is>
      </c>
    </row>
    <row r="59" ht="24" customHeight="1">
      <c r="B59" s="12" t="inlineStr">
        <is>
          <t>HUMAN REQUIREMENT CATEGORIES</t>
        </is>
      </c>
    </row>
    <row r="61" ht="18" customHeight="1">
      <c r="B61" s="6" t="inlineStr">
        <is>
          <t xml:space="preserve">   Judgment  —  Context, values, priorities that aren't in any document</t>
        </is>
      </c>
    </row>
    <row r="62" ht="18" customHeight="1">
      <c r="B62" s="6" t="inlineStr">
        <is>
          <t xml:space="preserve">   Relationships  —  Trust, rapport, political awareness</t>
        </is>
      </c>
    </row>
    <row r="63" ht="18" customHeight="1">
      <c r="B63" s="6" t="inlineStr">
        <is>
          <t xml:space="preserve">   Accountability  —  Someone has to be responsible, and that someone is you</t>
        </is>
      </c>
    </row>
    <row r="64" ht="18" customHeight="1">
      <c r="B64" s="6" t="inlineStr">
        <is>
          <t xml:space="preserve">   Creativity  —  Original thinking, not pattern-matching</t>
        </is>
      </c>
    </row>
    <row r="65" ht="18" customHeight="1">
      <c r="B65" s="6" t="inlineStr">
        <is>
          <t xml:space="preserve">   Domain  —  Specialized knowledge AI has in general but not for your context</t>
        </is>
      </c>
    </row>
    <row r="66" ht="18" customHeight="1">
      <c r="B66" s="6" t="inlineStr">
        <is>
          <t xml:space="preserve">   Execution  —  Clear inputs, defined steps, predictable output</t>
        </is>
      </c>
    </row>
    <row r="67" ht="18" customHeight="1">
      <c r="B67" s="6" t="inlineStr">
        <is>
          <t xml:space="preserve">   Communication  —  Moving information from one place to another</t>
        </is>
      </c>
    </row>
    <row r="69" ht="24" customHeight="1">
      <c r="B69" s="9" t="inlineStr">
        <is>
          <t>WHAT'S NEXT</t>
        </is>
      </c>
    </row>
    <row r="70">
      <c r="B70" s="13" t="inlineStr"/>
    </row>
    <row r="71" ht="18" customHeight="1">
      <c r="B71" s="13" t="inlineStr">
        <is>
          <t>This tracker is the simplified first pass. If it helps, there's more:</t>
        </is>
      </c>
    </row>
    <row r="73" ht="18" customHeight="1">
      <c r="B73" s="14" t="inlineStr">
        <is>
          <t xml:space="preserve">   The Book</t>
        </is>
      </c>
    </row>
    <row r="74" ht="20" customHeight="1">
      <c r="B74" s="6" t="inlineStr">
        <is>
          <t xml:space="preserve">      The Human Loop — the full 13-chapter argument behind this framework. Chapter 8 is the audit.</t>
        </is>
      </c>
    </row>
    <row r="76" ht="18" customHeight="1">
      <c r="B76" s="14" t="inlineStr">
        <is>
          <t xml:space="preserve">   The Newsletter</t>
        </is>
      </c>
    </row>
    <row r="77" ht="20" customHeight="1">
      <c r="B77" s="6" t="inlineStr">
        <is>
          <t xml:space="preserve">      Human in the Loop — weekly, on staying valuable in an AI world. No hype. No prompt templates.</t>
        </is>
      </c>
    </row>
    <row r="79" ht="18" customHeight="1">
      <c r="B79" s="14" t="inlineStr">
        <is>
          <t xml:space="preserve">   The Community</t>
        </is>
      </c>
    </row>
    <row r="80" ht="20" customHeight="1">
      <c r="B80" s="6" t="inlineStr">
        <is>
          <t xml:space="preserve">      Skool community with courses on advanced prompting, tier playbooks, and consulting frameworks.</t>
        </is>
      </c>
    </row>
    <row r="82" ht="18" customHeight="1">
      <c r="B82" s="14" t="inlineStr">
        <is>
          <t xml:space="preserve">   Consulting</t>
        </is>
      </c>
    </row>
    <row r="83" ht="20" customHeight="1">
      <c r="B83" s="6" t="inlineStr">
        <is>
          <t xml:space="preserve">      If your team needs structured AI implementation, reach out at scottarmbruster.com.</t>
        </is>
      </c>
    </row>
    <row r="85" ht="18" customHeight="1">
      <c r="B85" s="15" t="inlineStr">
        <is>
          <t xml:space="preserve">   All of it lives at scottarmbruster.com</t>
        </is>
      </c>
    </row>
    <row r="88">
      <c r="B88" s="16" t="inlineStr">
        <is>
          <t>────────────────────────────────────────────────────────────────────────────────</t>
        </is>
      </c>
    </row>
    <row r="89" ht="16" customHeight="1">
      <c r="B89" s="17" t="inlineStr">
        <is>
          <t>The Work Audit v1.0  •  Blank template  •  © 2026 Scott Armbruster  •  Free to use. Do not resell.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565C0"/>
    <outlinePr summaryBelow="1" summaryRight="1"/>
    <pageSetUpPr/>
  </sheetPr>
  <dimension ref="A1:L101"/>
  <sheetViews>
    <sheetView zoomScale="110" workbookViewId="0">
      <pane xSplit="4" ySplit="1" topLeftCell="E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5" customWidth="1" min="1" max="1"/>
    <col width="8" customWidth="1" min="2" max="2"/>
    <col width="12" customWidth="1" min="3" max="3"/>
    <col width="44" customWidth="1" min="4" max="4"/>
    <col width="13" customWidth="1" min="5" max="5"/>
    <col width="11" customWidth="1" min="6" max="6"/>
    <col width="12" customWidth="1" min="7" max="7"/>
    <col width="18" customWidth="1" min="8" max="8"/>
    <col width="22" customWidth="1" min="9" max="9"/>
    <col width="11" customWidth="1" min="10" max="10"/>
    <col width="42" customWidth="1" min="11" max="11"/>
    <col width="40" customWidth="1" min="12" max="12"/>
  </cols>
  <sheetData>
    <row r="1" ht="34" customHeight="1">
      <c r="A1" s="18" t="inlineStr">
        <is>
          <t>#</t>
        </is>
      </c>
      <c r="B1" s="18" t="inlineStr">
        <is>
          <t>Day</t>
        </is>
      </c>
      <c r="C1" s="18" t="inlineStr">
        <is>
          <t>Date</t>
        </is>
      </c>
      <c r="D1" s="18" t="inlineStr">
        <is>
          <t>Task</t>
        </is>
      </c>
      <c r="E1" s="18" t="inlineStr">
        <is>
          <t>Category</t>
        </is>
      </c>
      <c r="F1" s="18" t="inlineStr">
        <is>
          <t>Time (min)</t>
        </is>
      </c>
      <c r="G1" s="18" t="inlineStr">
        <is>
          <t>AI-capable</t>
        </is>
      </c>
      <c r="H1" s="18" t="inlineStr">
        <is>
          <t>Human Requirement</t>
        </is>
      </c>
      <c r="I1" s="18" t="inlineStr">
        <is>
          <t>Tier</t>
        </is>
      </c>
      <c r="J1" s="18" t="inlineStr">
        <is>
          <t>Break (0-3)</t>
        </is>
      </c>
      <c r="K1" s="18" t="inlineStr">
        <is>
          <t>Why (one-line)</t>
        </is>
      </c>
      <c r="L1" s="18" t="inlineStr">
        <is>
          <t>Tool / Prompt that would do it</t>
        </is>
      </c>
    </row>
    <row r="2">
      <c r="A2" s="19" t="n">
        <v>1</v>
      </c>
      <c r="B2" s="20" t="inlineStr">
        <is>
          <t>Mon</t>
        </is>
      </c>
      <c r="C2" s="20" t="inlineStr">
        <is>
          <t>(today)</t>
        </is>
      </c>
      <c r="D2" s="20" t="inlineStr">
        <is>
          <t>Example: Morning inbox triage — sort, archive, draft replies</t>
        </is>
      </c>
      <c r="E2" s="20" t="inlineStr">
        <is>
          <t>Email</t>
        </is>
      </c>
      <c r="F2" s="20" t="n">
        <v>25</v>
      </c>
      <c r="G2" s="20" t="inlineStr">
        <is>
          <t>Fully</t>
        </is>
      </c>
      <c r="H2" s="20" t="inlineStr">
        <is>
          <t>Communication</t>
        </is>
      </c>
      <c r="I2" s="20" t="inlineStr">
        <is>
          <t>T2: Agent</t>
        </is>
      </c>
      <c r="J2" s="20" t="inlineStr">
        <is>
          <t>1</t>
        </is>
      </c>
      <c r="K2" s="20" t="inlineStr">
        <is>
          <t>Pattern work. Approve the drafts.</t>
        </is>
      </c>
      <c r="L2" s="20" t="inlineStr">
        <is>
          <t>Claude + inbox agent</t>
        </is>
      </c>
    </row>
    <row r="3">
      <c r="A3" s="21" t="n">
        <v>2</v>
      </c>
      <c r="B3" s="21" t="n"/>
      <c r="C3" s="21" t="n"/>
      <c r="D3" s="21" t="n"/>
      <c r="E3" s="21" t="n"/>
      <c r="F3" s="21" t="n"/>
      <c r="G3" s="21" t="n"/>
      <c r="H3" s="21" t="n"/>
      <c r="I3" s="21" t="n"/>
      <c r="J3" s="21" t="n"/>
      <c r="K3" s="21" t="n"/>
      <c r="L3" s="21" t="n"/>
    </row>
    <row r="4">
      <c r="A4" s="22" t="n">
        <v>3</v>
      </c>
      <c r="B4" s="22" t="n"/>
      <c r="C4" s="22" t="n"/>
      <c r="D4" s="22" t="n"/>
      <c r="E4" s="22" t="n"/>
      <c r="F4" s="22" t="n"/>
      <c r="G4" s="22" t="n"/>
      <c r="H4" s="22" t="n"/>
      <c r="I4" s="22" t="n"/>
      <c r="J4" s="22" t="n"/>
      <c r="K4" s="22" t="n"/>
      <c r="L4" s="22" t="n"/>
    </row>
    <row r="5">
      <c r="A5" s="21" t="n">
        <v>4</v>
      </c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  <c r="K5" s="21" t="n"/>
      <c r="L5" s="21" t="n"/>
    </row>
    <row r="6">
      <c r="A6" s="22" t="n">
        <v>5</v>
      </c>
      <c r="B6" s="22" t="n"/>
      <c r="C6" s="22" t="n"/>
      <c r="D6" s="22" t="n"/>
      <c r="E6" s="22" t="n"/>
      <c r="F6" s="22" t="n"/>
      <c r="G6" s="22" t="n"/>
      <c r="H6" s="22" t="n"/>
      <c r="I6" s="22" t="n"/>
      <c r="J6" s="22" t="n"/>
      <c r="K6" s="22" t="n"/>
      <c r="L6" s="22" t="n"/>
    </row>
    <row r="7">
      <c r="A7" s="21" t="n">
        <v>6</v>
      </c>
      <c r="B7" s="21" t="n"/>
      <c r="C7" s="21" t="n"/>
      <c r="D7" s="21" t="n"/>
      <c r="E7" s="21" t="n"/>
      <c r="F7" s="21" t="n"/>
      <c r="G7" s="21" t="n"/>
      <c r="H7" s="21" t="n"/>
      <c r="I7" s="21" t="n"/>
      <c r="J7" s="21" t="n"/>
      <c r="K7" s="21" t="n"/>
      <c r="L7" s="21" t="n"/>
    </row>
    <row r="8">
      <c r="A8" s="22" t="n">
        <v>7</v>
      </c>
      <c r="B8" s="22" t="n"/>
      <c r="C8" s="22" t="n"/>
      <c r="D8" s="22" t="n"/>
      <c r="E8" s="22" t="n"/>
      <c r="F8" s="22" t="n"/>
      <c r="G8" s="22" t="n"/>
      <c r="H8" s="22" t="n"/>
      <c r="I8" s="22" t="n"/>
      <c r="J8" s="22" t="n"/>
      <c r="K8" s="22" t="n"/>
      <c r="L8" s="22" t="n"/>
    </row>
    <row r="9">
      <c r="A9" s="21" t="n">
        <v>8</v>
      </c>
      <c r="B9" s="21" t="n"/>
      <c r="C9" s="21" t="n"/>
      <c r="D9" s="21" t="n"/>
      <c r="E9" s="21" t="n"/>
      <c r="F9" s="21" t="n"/>
      <c r="G9" s="21" t="n"/>
      <c r="H9" s="21" t="n"/>
      <c r="I9" s="21" t="n"/>
      <c r="J9" s="21" t="n"/>
      <c r="K9" s="21" t="n"/>
      <c r="L9" s="21" t="n"/>
    </row>
    <row r="10">
      <c r="A10" s="22" t="n">
        <v>9</v>
      </c>
      <c r="B10" s="22" t="n"/>
      <c r="C10" s="22" t="n"/>
      <c r="D10" s="22" t="n"/>
      <c r="E10" s="22" t="n"/>
      <c r="F10" s="22" t="n"/>
      <c r="G10" s="22" t="n"/>
      <c r="H10" s="22" t="n"/>
      <c r="I10" s="22" t="n"/>
      <c r="J10" s="22" t="n"/>
      <c r="K10" s="22" t="n"/>
      <c r="L10" s="22" t="n"/>
    </row>
    <row r="11">
      <c r="A11" s="21" t="n">
        <v>10</v>
      </c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  <c r="K11" s="21" t="n"/>
      <c r="L11" s="21" t="n"/>
    </row>
    <row r="12">
      <c r="A12" s="22" t="n">
        <v>11</v>
      </c>
      <c r="B12" s="22" t="n"/>
      <c r="C12" s="22" t="n"/>
      <c r="D12" s="22" t="n"/>
      <c r="E12" s="22" t="n"/>
      <c r="F12" s="22" t="n"/>
      <c r="G12" s="22" t="n"/>
      <c r="H12" s="22" t="n"/>
      <c r="I12" s="22" t="n"/>
      <c r="J12" s="22" t="n"/>
      <c r="K12" s="22" t="n"/>
      <c r="L12" s="22" t="n"/>
    </row>
    <row r="13">
      <c r="A13" s="21" t="n">
        <v>12</v>
      </c>
      <c r="B13" s="21" t="n"/>
      <c r="C13" s="21" t="n"/>
      <c r="D13" s="21" t="n"/>
      <c r="E13" s="21" t="n"/>
      <c r="F13" s="21" t="n"/>
      <c r="G13" s="21" t="n"/>
      <c r="H13" s="21" t="n"/>
      <c r="I13" s="21" t="n"/>
      <c r="J13" s="21" t="n"/>
      <c r="K13" s="21" t="n"/>
      <c r="L13" s="21" t="n"/>
    </row>
    <row r="14">
      <c r="A14" s="22" t="n">
        <v>13</v>
      </c>
      <c r="B14" s="22" t="n"/>
      <c r="C14" s="22" t="n"/>
      <c r="D14" s="22" t="n"/>
      <c r="E14" s="22" t="n"/>
      <c r="F14" s="22" t="n"/>
      <c r="G14" s="22" t="n"/>
      <c r="H14" s="22" t="n"/>
      <c r="I14" s="22" t="n"/>
      <c r="J14" s="22" t="n"/>
      <c r="K14" s="22" t="n"/>
      <c r="L14" s="22" t="n"/>
    </row>
    <row r="15">
      <c r="A15" s="21" t="n">
        <v>14</v>
      </c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</row>
    <row r="16">
      <c r="A16" s="22" t="n">
        <v>15</v>
      </c>
      <c r="B16" s="22" t="n"/>
      <c r="C16" s="22" t="n"/>
      <c r="D16" s="22" t="n"/>
      <c r="E16" s="22" t="n"/>
      <c r="F16" s="22" t="n"/>
      <c r="G16" s="22" t="n"/>
      <c r="H16" s="22" t="n"/>
      <c r="I16" s="22" t="n"/>
      <c r="J16" s="22" t="n"/>
      <c r="K16" s="22" t="n"/>
      <c r="L16" s="22" t="n"/>
    </row>
    <row r="17">
      <c r="A17" s="21" t="n">
        <v>16</v>
      </c>
      <c r="B17" s="21" t="n"/>
      <c r="C17" s="21" t="n"/>
      <c r="D17" s="21" t="n"/>
      <c r="E17" s="21" t="n"/>
      <c r="F17" s="21" t="n"/>
      <c r="G17" s="21" t="n"/>
      <c r="H17" s="21" t="n"/>
      <c r="I17" s="21" t="n"/>
      <c r="J17" s="21" t="n"/>
      <c r="K17" s="21" t="n"/>
      <c r="L17" s="21" t="n"/>
    </row>
    <row r="18">
      <c r="A18" s="22" t="n">
        <v>17</v>
      </c>
      <c r="B18" s="22" t="n"/>
      <c r="C18" s="22" t="n"/>
      <c r="D18" s="22" t="n"/>
      <c r="E18" s="22" t="n"/>
      <c r="F18" s="22" t="n"/>
      <c r="G18" s="22" t="n"/>
      <c r="H18" s="22" t="n"/>
      <c r="I18" s="22" t="n"/>
      <c r="J18" s="22" t="n"/>
      <c r="K18" s="22" t="n"/>
      <c r="L18" s="22" t="n"/>
    </row>
    <row r="19">
      <c r="A19" s="21" t="n">
        <v>18</v>
      </c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</row>
    <row r="20">
      <c r="A20" s="22" t="n">
        <v>19</v>
      </c>
      <c r="B20" s="22" t="n"/>
      <c r="C20" s="22" t="n"/>
      <c r="D20" s="22" t="n"/>
      <c r="E20" s="22" t="n"/>
      <c r="F20" s="22" t="n"/>
      <c r="G20" s="22" t="n"/>
      <c r="H20" s="22" t="n"/>
      <c r="I20" s="22" t="n"/>
      <c r="J20" s="22" t="n"/>
      <c r="K20" s="22" t="n"/>
      <c r="L20" s="22" t="n"/>
    </row>
    <row r="21">
      <c r="A21" s="21" t="n">
        <v>20</v>
      </c>
      <c r="B21" s="21" t="n"/>
      <c r="C21" s="21" t="n"/>
      <c r="D21" s="21" t="n"/>
      <c r="E21" s="21" t="n"/>
      <c r="F21" s="21" t="n"/>
      <c r="G21" s="21" t="n"/>
      <c r="H21" s="21" t="n"/>
      <c r="I21" s="21" t="n"/>
      <c r="J21" s="21" t="n"/>
      <c r="K21" s="21" t="n"/>
      <c r="L21" s="21" t="n"/>
    </row>
    <row r="22">
      <c r="A22" s="22" t="n">
        <v>21</v>
      </c>
      <c r="B22" s="22" t="n"/>
      <c r="C22" s="22" t="n"/>
      <c r="D22" s="22" t="n"/>
      <c r="E22" s="22" t="n"/>
      <c r="F22" s="22" t="n"/>
      <c r="G22" s="22" t="n"/>
      <c r="H22" s="22" t="n"/>
      <c r="I22" s="22" t="n"/>
      <c r="J22" s="22" t="n"/>
      <c r="K22" s="22" t="n"/>
      <c r="L22" s="22" t="n"/>
    </row>
    <row r="23">
      <c r="A23" s="21" t="n">
        <v>22</v>
      </c>
      <c r="B23" s="21" t="n"/>
      <c r="C23" s="21" t="n"/>
      <c r="D23" s="21" t="n"/>
      <c r="E23" s="21" t="n"/>
      <c r="F23" s="21" t="n"/>
      <c r="G23" s="21" t="n"/>
      <c r="H23" s="21" t="n"/>
      <c r="I23" s="21" t="n"/>
      <c r="J23" s="21" t="n"/>
      <c r="K23" s="21" t="n"/>
      <c r="L23" s="21" t="n"/>
    </row>
    <row r="24">
      <c r="A24" s="22" t="n">
        <v>23</v>
      </c>
      <c r="B24" s="22" t="n"/>
      <c r="C24" s="22" t="n"/>
      <c r="D24" s="22" t="n"/>
      <c r="E24" s="22" t="n"/>
      <c r="F24" s="22" t="n"/>
      <c r="G24" s="22" t="n"/>
      <c r="H24" s="22" t="n"/>
      <c r="I24" s="22" t="n"/>
      <c r="J24" s="22" t="n"/>
      <c r="K24" s="22" t="n"/>
      <c r="L24" s="22" t="n"/>
    </row>
    <row r="25">
      <c r="A25" s="21" t="n">
        <v>24</v>
      </c>
      <c r="B25" s="21" t="n"/>
      <c r="C25" s="21" t="n"/>
      <c r="D25" s="21" t="n"/>
      <c r="E25" s="21" t="n"/>
      <c r="F25" s="21" t="n"/>
      <c r="G25" s="21" t="n"/>
      <c r="H25" s="21" t="n"/>
      <c r="I25" s="21" t="n"/>
      <c r="J25" s="21" t="n"/>
      <c r="K25" s="21" t="n"/>
      <c r="L25" s="21" t="n"/>
    </row>
    <row r="26">
      <c r="A26" s="22" t="n">
        <v>25</v>
      </c>
      <c r="B26" s="22" t="n"/>
      <c r="C26" s="22" t="n"/>
      <c r="D26" s="22" t="n"/>
      <c r="E26" s="22" t="n"/>
      <c r="F26" s="22" t="n"/>
      <c r="G26" s="22" t="n"/>
      <c r="H26" s="22" t="n"/>
      <c r="I26" s="22" t="n"/>
      <c r="J26" s="22" t="n"/>
      <c r="K26" s="22" t="n"/>
      <c r="L26" s="22" t="n"/>
    </row>
    <row r="27">
      <c r="A27" s="21" t="n">
        <v>26</v>
      </c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  <c r="K27" s="21" t="n"/>
      <c r="L27" s="21" t="n"/>
    </row>
    <row r="28">
      <c r="A28" s="22" t="n">
        <v>27</v>
      </c>
      <c r="B28" s="22" t="n"/>
      <c r="C28" s="22" t="n"/>
      <c r="D28" s="22" t="n"/>
      <c r="E28" s="22" t="n"/>
      <c r="F28" s="22" t="n"/>
      <c r="G28" s="22" t="n"/>
      <c r="H28" s="22" t="n"/>
      <c r="I28" s="22" t="n"/>
      <c r="J28" s="22" t="n"/>
      <c r="K28" s="22" t="n"/>
      <c r="L28" s="22" t="n"/>
    </row>
    <row r="29">
      <c r="A29" s="21" t="n">
        <v>28</v>
      </c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</row>
    <row r="30">
      <c r="A30" s="22" t="n">
        <v>29</v>
      </c>
      <c r="B30" s="22" t="n"/>
      <c r="C30" s="22" t="n"/>
      <c r="D30" s="22" t="n"/>
      <c r="E30" s="22" t="n"/>
      <c r="F30" s="22" t="n"/>
      <c r="G30" s="22" t="n"/>
      <c r="H30" s="22" t="n"/>
      <c r="I30" s="22" t="n"/>
      <c r="J30" s="22" t="n"/>
      <c r="K30" s="22" t="n"/>
      <c r="L30" s="22" t="n"/>
    </row>
    <row r="31">
      <c r="A31" s="21" t="n">
        <v>30</v>
      </c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</row>
    <row r="32">
      <c r="A32" s="22" t="n">
        <v>31</v>
      </c>
      <c r="B32" s="22" t="n"/>
      <c r="C32" s="22" t="n"/>
      <c r="D32" s="22" t="n"/>
      <c r="E32" s="22" t="n"/>
      <c r="F32" s="22" t="n"/>
      <c r="G32" s="22" t="n"/>
      <c r="H32" s="22" t="n"/>
      <c r="I32" s="22" t="n"/>
      <c r="J32" s="22" t="n"/>
      <c r="K32" s="22" t="n"/>
      <c r="L32" s="22" t="n"/>
    </row>
    <row r="33">
      <c r="A33" s="21" t="n">
        <v>32</v>
      </c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  <c r="K33" s="21" t="n"/>
      <c r="L33" s="21" t="n"/>
    </row>
    <row r="34">
      <c r="A34" s="22" t="n">
        <v>33</v>
      </c>
      <c r="B34" s="22" t="n"/>
      <c r="C34" s="22" t="n"/>
      <c r="D34" s="22" t="n"/>
      <c r="E34" s="22" t="n"/>
      <c r="F34" s="22" t="n"/>
      <c r="G34" s="22" t="n"/>
      <c r="H34" s="22" t="n"/>
      <c r="I34" s="22" t="n"/>
      <c r="J34" s="22" t="n"/>
      <c r="K34" s="22" t="n"/>
      <c r="L34" s="22" t="n"/>
    </row>
    <row r="35">
      <c r="A35" s="21" t="n">
        <v>34</v>
      </c>
      <c r="B35" s="21" t="n"/>
      <c r="C35" s="21" t="n"/>
      <c r="D35" s="21" t="n"/>
      <c r="E35" s="21" t="n"/>
      <c r="F35" s="21" t="n"/>
      <c r="G35" s="21" t="n"/>
      <c r="H35" s="21" t="n"/>
      <c r="I35" s="21" t="n"/>
      <c r="J35" s="21" t="n"/>
      <c r="K35" s="21" t="n"/>
      <c r="L35" s="21" t="n"/>
    </row>
    <row r="36">
      <c r="A36" s="22" t="n">
        <v>35</v>
      </c>
      <c r="B36" s="22" t="n"/>
      <c r="C36" s="22" t="n"/>
      <c r="D36" s="22" t="n"/>
      <c r="E36" s="22" t="n"/>
      <c r="F36" s="22" t="n"/>
      <c r="G36" s="22" t="n"/>
      <c r="H36" s="22" t="n"/>
      <c r="I36" s="22" t="n"/>
      <c r="J36" s="22" t="n"/>
      <c r="K36" s="22" t="n"/>
      <c r="L36" s="22" t="n"/>
    </row>
    <row r="37">
      <c r="A37" s="21" t="n">
        <v>36</v>
      </c>
      <c r="B37" s="21" t="n"/>
      <c r="C37" s="21" t="n"/>
      <c r="D37" s="21" t="n"/>
      <c r="E37" s="21" t="n"/>
      <c r="F37" s="21" t="n"/>
      <c r="G37" s="21" t="n"/>
      <c r="H37" s="21" t="n"/>
      <c r="I37" s="21" t="n"/>
      <c r="J37" s="21" t="n"/>
      <c r="K37" s="21" t="n"/>
      <c r="L37" s="21" t="n"/>
    </row>
    <row r="38">
      <c r="A38" s="22" t="n">
        <v>37</v>
      </c>
      <c r="B38" s="22" t="n"/>
      <c r="C38" s="22" t="n"/>
      <c r="D38" s="22" t="n"/>
      <c r="E38" s="22" t="n"/>
      <c r="F38" s="22" t="n"/>
      <c r="G38" s="22" t="n"/>
      <c r="H38" s="22" t="n"/>
      <c r="I38" s="22" t="n"/>
      <c r="J38" s="22" t="n"/>
      <c r="K38" s="22" t="n"/>
      <c r="L38" s="22" t="n"/>
    </row>
    <row r="39">
      <c r="A39" s="21" t="n">
        <v>38</v>
      </c>
      <c r="B39" s="21" t="n"/>
      <c r="C39" s="21" t="n"/>
      <c r="D39" s="21" t="n"/>
      <c r="E39" s="21" t="n"/>
      <c r="F39" s="21" t="n"/>
      <c r="G39" s="21" t="n"/>
      <c r="H39" s="21" t="n"/>
      <c r="I39" s="21" t="n"/>
      <c r="J39" s="21" t="n"/>
      <c r="K39" s="21" t="n"/>
      <c r="L39" s="21" t="n"/>
    </row>
    <row r="40">
      <c r="A40" s="22" t="n">
        <v>39</v>
      </c>
      <c r="B40" s="22" t="n"/>
      <c r="C40" s="22" t="n"/>
      <c r="D40" s="22" t="n"/>
      <c r="E40" s="22" t="n"/>
      <c r="F40" s="22" t="n"/>
      <c r="G40" s="22" t="n"/>
      <c r="H40" s="22" t="n"/>
      <c r="I40" s="22" t="n"/>
      <c r="J40" s="22" t="n"/>
      <c r="K40" s="22" t="n"/>
      <c r="L40" s="22" t="n"/>
    </row>
    <row r="41">
      <c r="A41" s="21" t="n">
        <v>40</v>
      </c>
      <c r="B41" s="21" t="n"/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</row>
    <row r="42">
      <c r="A42" s="22" t="n">
        <v>41</v>
      </c>
      <c r="B42" s="22" t="n"/>
      <c r="C42" s="22" t="n"/>
      <c r="D42" s="22" t="n"/>
      <c r="E42" s="22" t="n"/>
      <c r="F42" s="22" t="n"/>
      <c r="G42" s="22" t="n"/>
      <c r="H42" s="22" t="n"/>
      <c r="I42" s="22" t="n"/>
      <c r="J42" s="22" t="n"/>
      <c r="K42" s="22" t="n"/>
      <c r="L42" s="22" t="n"/>
    </row>
    <row r="43">
      <c r="A43" s="21" t="n">
        <v>42</v>
      </c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  <c r="K43" s="21" t="n"/>
      <c r="L43" s="21" t="n"/>
    </row>
    <row r="44">
      <c r="A44" s="22" t="n">
        <v>43</v>
      </c>
      <c r="B44" s="22" t="n"/>
      <c r="C44" s="22" t="n"/>
      <c r="D44" s="22" t="n"/>
      <c r="E44" s="22" t="n"/>
      <c r="F44" s="22" t="n"/>
      <c r="G44" s="22" t="n"/>
      <c r="H44" s="22" t="n"/>
      <c r="I44" s="22" t="n"/>
      <c r="J44" s="22" t="n"/>
      <c r="K44" s="22" t="n"/>
      <c r="L44" s="22" t="n"/>
    </row>
    <row r="45">
      <c r="A45" s="21" t="n">
        <v>44</v>
      </c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</row>
    <row r="46">
      <c r="A46" s="22" t="n">
        <v>45</v>
      </c>
      <c r="B46" s="22" t="n"/>
      <c r="C46" s="22" t="n"/>
      <c r="D46" s="22" t="n"/>
      <c r="E46" s="22" t="n"/>
      <c r="F46" s="22" t="n"/>
      <c r="G46" s="22" t="n"/>
      <c r="H46" s="22" t="n"/>
      <c r="I46" s="22" t="n"/>
      <c r="J46" s="22" t="n"/>
      <c r="K46" s="22" t="n"/>
      <c r="L46" s="22" t="n"/>
    </row>
    <row r="47">
      <c r="A47" s="21" t="n">
        <v>46</v>
      </c>
      <c r="B47" s="21" t="n"/>
      <c r="C47" s="21" t="n"/>
      <c r="D47" s="21" t="n"/>
      <c r="E47" s="21" t="n"/>
      <c r="F47" s="21" t="n"/>
      <c r="G47" s="21" t="n"/>
      <c r="H47" s="21" t="n"/>
      <c r="I47" s="21" t="n"/>
      <c r="J47" s="21" t="n"/>
      <c r="K47" s="21" t="n"/>
      <c r="L47" s="21" t="n"/>
    </row>
    <row r="48">
      <c r="A48" s="22" t="n">
        <v>47</v>
      </c>
      <c r="B48" s="22" t="n"/>
      <c r="C48" s="22" t="n"/>
      <c r="D48" s="22" t="n"/>
      <c r="E48" s="22" t="n"/>
      <c r="F48" s="22" t="n"/>
      <c r="G48" s="22" t="n"/>
      <c r="H48" s="22" t="n"/>
      <c r="I48" s="22" t="n"/>
      <c r="J48" s="22" t="n"/>
      <c r="K48" s="22" t="n"/>
      <c r="L48" s="22" t="n"/>
    </row>
    <row r="49">
      <c r="A49" s="21" t="n">
        <v>48</v>
      </c>
      <c r="B49" s="21" t="n"/>
      <c r="C49" s="21" t="n"/>
      <c r="D49" s="21" t="n"/>
      <c r="E49" s="21" t="n"/>
      <c r="F49" s="21" t="n"/>
      <c r="G49" s="21" t="n"/>
      <c r="H49" s="21" t="n"/>
      <c r="I49" s="21" t="n"/>
      <c r="J49" s="21" t="n"/>
      <c r="K49" s="21" t="n"/>
      <c r="L49" s="21" t="n"/>
    </row>
    <row r="50">
      <c r="A50" s="22" t="n">
        <v>49</v>
      </c>
      <c r="B50" s="22" t="n"/>
      <c r="C50" s="22" t="n"/>
      <c r="D50" s="22" t="n"/>
      <c r="E50" s="22" t="n"/>
      <c r="F50" s="22" t="n"/>
      <c r="G50" s="22" t="n"/>
      <c r="H50" s="22" t="n"/>
      <c r="I50" s="22" t="n"/>
      <c r="J50" s="22" t="n"/>
      <c r="K50" s="22" t="n"/>
      <c r="L50" s="22" t="n"/>
    </row>
    <row r="51">
      <c r="A51" s="21" t="n">
        <v>50</v>
      </c>
      <c r="B51" s="21" t="n"/>
      <c r="C51" s="21" t="n"/>
      <c r="D51" s="21" t="n"/>
      <c r="E51" s="21" t="n"/>
      <c r="F51" s="21" t="n"/>
      <c r="G51" s="21" t="n"/>
      <c r="H51" s="21" t="n"/>
      <c r="I51" s="21" t="n"/>
      <c r="J51" s="21" t="n"/>
      <c r="K51" s="21" t="n"/>
      <c r="L51" s="21" t="n"/>
    </row>
    <row r="52">
      <c r="A52" s="22" t="n">
        <v>51</v>
      </c>
      <c r="B52" s="22" t="n"/>
      <c r="C52" s="22" t="n"/>
      <c r="D52" s="22" t="n"/>
      <c r="E52" s="22" t="n"/>
      <c r="F52" s="22" t="n"/>
      <c r="G52" s="22" t="n"/>
      <c r="H52" s="22" t="n"/>
      <c r="I52" s="22" t="n"/>
      <c r="J52" s="22" t="n"/>
      <c r="K52" s="22" t="n"/>
      <c r="L52" s="22" t="n"/>
    </row>
    <row r="53">
      <c r="A53" s="21" t="n">
        <v>52</v>
      </c>
      <c r="B53" s="21" t="n"/>
      <c r="C53" s="21" t="n"/>
      <c r="D53" s="21" t="n"/>
      <c r="E53" s="21" t="n"/>
      <c r="F53" s="21" t="n"/>
      <c r="G53" s="21" t="n"/>
      <c r="H53" s="21" t="n"/>
      <c r="I53" s="21" t="n"/>
      <c r="J53" s="21" t="n"/>
      <c r="K53" s="21" t="n"/>
      <c r="L53" s="21" t="n"/>
    </row>
    <row r="54">
      <c r="A54" s="22" t="n">
        <v>53</v>
      </c>
      <c r="B54" s="22" t="n"/>
      <c r="C54" s="22" t="n"/>
      <c r="D54" s="22" t="n"/>
      <c r="E54" s="22" t="n"/>
      <c r="F54" s="22" t="n"/>
      <c r="G54" s="22" t="n"/>
      <c r="H54" s="22" t="n"/>
      <c r="I54" s="22" t="n"/>
      <c r="J54" s="22" t="n"/>
      <c r="K54" s="22" t="n"/>
      <c r="L54" s="22" t="n"/>
    </row>
    <row r="55">
      <c r="A55" s="21" t="n">
        <v>54</v>
      </c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</row>
    <row r="56">
      <c r="A56" s="22" t="n">
        <v>55</v>
      </c>
      <c r="B56" s="22" t="n"/>
      <c r="C56" s="22" t="n"/>
      <c r="D56" s="22" t="n"/>
      <c r="E56" s="22" t="n"/>
      <c r="F56" s="22" t="n"/>
      <c r="G56" s="22" t="n"/>
      <c r="H56" s="22" t="n"/>
      <c r="I56" s="22" t="n"/>
      <c r="J56" s="22" t="n"/>
      <c r="K56" s="22" t="n"/>
      <c r="L56" s="22" t="n"/>
    </row>
    <row r="57">
      <c r="A57" s="21" t="n">
        <v>56</v>
      </c>
      <c r="B57" s="21" t="n"/>
      <c r="C57" s="21" t="n"/>
      <c r="D57" s="21" t="n"/>
      <c r="E57" s="21" t="n"/>
      <c r="F57" s="21" t="n"/>
      <c r="G57" s="21" t="n"/>
      <c r="H57" s="21" t="n"/>
      <c r="I57" s="21" t="n"/>
      <c r="J57" s="21" t="n"/>
      <c r="K57" s="21" t="n"/>
      <c r="L57" s="21" t="n"/>
    </row>
    <row r="58">
      <c r="A58" s="22" t="n">
        <v>57</v>
      </c>
      <c r="B58" s="22" t="n"/>
      <c r="C58" s="22" t="n"/>
      <c r="D58" s="22" t="n"/>
      <c r="E58" s="22" t="n"/>
      <c r="F58" s="22" t="n"/>
      <c r="G58" s="22" t="n"/>
      <c r="H58" s="22" t="n"/>
      <c r="I58" s="22" t="n"/>
      <c r="J58" s="22" t="n"/>
      <c r="K58" s="22" t="n"/>
      <c r="L58" s="22" t="n"/>
    </row>
    <row r="59">
      <c r="A59" s="21" t="n">
        <v>58</v>
      </c>
      <c r="B59" s="21" t="n"/>
      <c r="C59" s="21" t="n"/>
      <c r="D59" s="21" t="n"/>
      <c r="E59" s="21" t="n"/>
      <c r="F59" s="21" t="n"/>
      <c r="G59" s="21" t="n"/>
      <c r="H59" s="21" t="n"/>
      <c r="I59" s="21" t="n"/>
      <c r="J59" s="21" t="n"/>
      <c r="K59" s="21" t="n"/>
      <c r="L59" s="21" t="n"/>
    </row>
    <row r="60">
      <c r="A60" s="22" t="n">
        <v>59</v>
      </c>
      <c r="B60" s="22" t="n"/>
      <c r="C60" s="22" t="n"/>
      <c r="D60" s="22" t="n"/>
      <c r="E60" s="22" t="n"/>
      <c r="F60" s="22" t="n"/>
      <c r="G60" s="22" t="n"/>
      <c r="H60" s="22" t="n"/>
      <c r="I60" s="22" t="n"/>
      <c r="J60" s="22" t="n"/>
      <c r="K60" s="22" t="n"/>
      <c r="L60" s="22" t="n"/>
    </row>
    <row r="61">
      <c r="A61" s="21" t="n">
        <v>60</v>
      </c>
      <c r="B61" s="21" t="n"/>
      <c r="C61" s="21" t="n"/>
      <c r="D61" s="21" t="n"/>
      <c r="E61" s="21" t="n"/>
      <c r="F61" s="21" t="n"/>
      <c r="G61" s="21" t="n"/>
      <c r="H61" s="21" t="n"/>
      <c r="I61" s="21" t="n"/>
      <c r="J61" s="21" t="n"/>
      <c r="K61" s="21" t="n"/>
      <c r="L61" s="21" t="n"/>
    </row>
    <row r="62">
      <c r="A62" s="22" t="n">
        <v>61</v>
      </c>
      <c r="B62" s="22" t="n"/>
      <c r="C62" s="22" t="n"/>
      <c r="D62" s="22" t="n"/>
      <c r="E62" s="22" t="n"/>
      <c r="F62" s="22" t="n"/>
      <c r="G62" s="22" t="n"/>
      <c r="H62" s="22" t="n"/>
      <c r="I62" s="22" t="n"/>
      <c r="J62" s="22" t="n"/>
      <c r="K62" s="22" t="n"/>
      <c r="L62" s="22" t="n"/>
    </row>
    <row r="63">
      <c r="A63" s="21" t="n">
        <v>62</v>
      </c>
      <c r="B63" s="21" t="n"/>
      <c r="C63" s="21" t="n"/>
      <c r="D63" s="21" t="n"/>
      <c r="E63" s="21" t="n"/>
      <c r="F63" s="21" t="n"/>
      <c r="G63" s="21" t="n"/>
      <c r="H63" s="21" t="n"/>
      <c r="I63" s="21" t="n"/>
      <c r="J63" s="21" t="n"/>
      <c r="K63" s="21" t="n"/>
      <c r="L63" s="21" t="n"/>
    </row>
    <row r="64">
      <c r="A64" s="22" t="n">
        <v>63</v>
      </c>
      <c r="B64" s="22" t="n"/>
      <c r="C64" s="22" t="n"/>
      <c r="D64" s="22" t="n"/>
      <c r="E64" s="22" t="n"/>
      <c r="F64" s="22" t="n"/>
      <c r="G64" s="22" t="n"/>
      <c r="H64" s="22" t="n"/>
      <c r="I64" s="22" t="n"/>
      <c r="J64" s="22" t="n"/>
      <c r="K64" s="22" t="n"/>
      <c r="L64" s="22" t="n"/>
    </row>
    <row r="65">
      <c r="A65" s="21" t="n">
        <v>64</v>
      </c>
      <c r="B65" s="21" t="n"/>
      <c r="C65" s="21" t="n"/>
      <c r="D65" s="21" t="n"/>
      <c r="E65" s="21" t="n"/>
      <c r="F65" s="21" t="n"/>
      <c r="G65" s="21" t="n"/>
      <c r="H65" s="21" t="n"/>
      <c r="I65" s="21" t="n"/>
      <c r="J65" s="21" t="n"/>
      <c r="K65" s="21" t="n"/>
      <c r="L65" s="21" t="n"/>
    </row>
    <row r="66">
      <c r="A66" s="22" t="n">
        <v>65</v>
      </c>
      <c r="B66" s="22" t="n"/>
      <c r="C66" s="22" t="n"/>
      <c r="D66" s="22" t="n"/>
      <c r="E66" s="22" t="n"/>
      <c r="F66" s="22" t="n"/>
      <c r="G66" s="22" t="n"/>
      <c r="H66" s="22" t="n"/>
      <c r="I66" s="22" t="n"/>
      <c r="J66" s="22" t="n"/>
      <c r="K66" s="22" t="n"/>
      <c r="L66" s="22" t="n"/>
    </row>
    <row r="67">
      <c r="A67" s="21" t="n">
        <v>66</v>
      </c>
      <c r="B67" s="21" t="n"/>
      <c r="C67" s="21" t="n"/>
      <c r="D67" s="21" t="n"/>
      <c r="E67" s="21" t="n"/>
      <c r="F67" s="21" t="n"/>
      <c r="G67" s="21" t="n"/>
      <c r="H67" s="21" t="n"/>
      <c r="I67" s="21" t="n"/>
      <c r="J67" s="21" t="n"/>
      <c r="K67" s="21" t="n"/>
      <c r="L67" s="21" t="n"/>
    </row>
    <row r="68">
      <c r="A68" s="22" t="n">
        <v>67</v>
      </c>
      <c r="B68" s="22" t="n"/>
      <c r="C68" s="22" t="n"/>
      <c r="D68" s="22" t="n"/>
      <c r="E68" s="22" t="n"/>
      <c r="F68" s="22" t="n"/>
      <c r="G68" s="22" t="n"/>
      <c r="H68" s="22" t="n"/>
      <c r="I68" s="22" t="n"/>
      <c r="J68" s="22" t="n"/>
      <c r="K68" s="22" t="n"/>
      <c r="L68" s="22" t="n"/>
    </row>
    <row r="69">
      <c r="A69" s="21" t="n">
        <v>68</v>
      </c>
      <c r="B69" s="21" t="n"/>
      <c r="C69" s="21" t="n"/>
      <c r="D69" s="21" t="n"/>
      <c r="E69" s="21" t="n"/>
      <c r="F69" s="21" t="n"/>
      <c r="G69" s="21" t="n"/>
      <c r="H69" s="21" t="n"/>
      <c r="I69" s="21" t="n"/>
      <c r="J69" s="21" t="n"/>
      <c r="K69" s="21" t="n"/>
      <c r="L69" s="21" t="n"/>
    </row>
    <row r="70">
      <c r="A70" s="22" t="n">
        <v>69</v>
      </c>
      <c r="B70" s="22" t="n"/>
      <c r="C70" s="22" t="n"/>
      <c r="D70" s="22" t="n"/>
      <c r="E70" s="22" t="n"/>
      <c r="F70" s="22" t="n"/>
      <c r="G70" s="22" t="n"/>
      <c r="H70" s="22" t="n"/>
      <c r="I70" s="22" t="n"/>
      <c r="J70" s="22" t="n"/>
      <c r="K70" s="22" t="n"/>
      <c r="L70" s="22" t="n"/>
    </row>
    <row r="71">
      <c r="A71" s="21" t="n">
        <v>70</v>
      </c>
      <c r="B71" s="21" t="n"/>
      <c r="C71" s="21" t="n"/>
      <c r="D71" s="21" t="n"/>
      <c r="E71" s="21" t="n"/>
      <c r="F71" s="21" t="n"/>
      <c r="G71" s="21" t="n"/>
      <c r="H71" s="21" t="n"/>
      <c r="I71" s="21" t="n"/>
      <c r="J71" s="21" t="n"/>
      <c r="K71" s="21" t="n"/>
      <c r="L71" s="21" t="n"/>
    </row>
    <row r="72">
      <c r="A72" s="22" t="n">
        <v>71</v>
      </c>
      <c r="B72" s="22" t="n"/>
      <c r="C72" s="22" t="n"/>
      <c r="D72" s="22" t="n"/>
      <c r="E72" s="22" t="n"/>
      <c r="F72" s="22" t="n"/>
      <c r="G72" s="22" t="n"/>
      <c r="H72" s="22" t="n"/>
      <c r="I72" s="22" t="n"/>
      <c r="J72" s="22" t="n"/>
      <c r="K72" s="22" t="n"/>
      <c r="L72" s="22" t="n"/>
    </row>
    <row r="73">
      <c r="A73" s="21" t="n">
        <v>72</v>
      </c>
      <c r="B73" s="21" t="n"/>
      <c r="C73" s="21" t="n"/>
      <c r="D73" s="21" t="n"/>
      <c r="E73" s="21" t="n"/>
      <c r="F73" s="21" t="n"/>
      <c r="G73" s="21" t="n"/>
      <c r="H73" s="21" t="n"/>
      <c r="I73" s="21" t="n"/>
      <c r="J73" s="21" t="n"/>
      <c r="K73" s="21" t="n"/>
      <c r="L73" s="21" t="n"/>
    </row>
    <row r="74">
      <c r="A74" s="22" t="n">
        <v>73</v>
      </c>
      <c r="B74" s="22" t="n"/>
      <c r="C74" s="22" t="n"/>
      <c r="D74" s="22" t="n"/>
      <c r="E74" s="22" t="n"/>
      <c r="F74" s="22" t="n"/>
      <c r="G74" s="22" t="n"/>
      <c r="H74" s="22" t="n"/>
      <c r="I74" s="22" t="n"/>
      <c r="J74" s="22" t="n"/>
      <c r="K74" s="22" t="n"/>
      <c r="L74" s="22" t="n"/>
    </row>
    <row r="75">
      <c r="A75" s="21" t="n">
        <v>74</v>
      </c>
      <c r="B75" s="21" t="n"/>
      <c r="C75" s="21" t="n"/>
      <c r="D75" s="21" t="n"/>
      <c r="E75" s="21" t="n"/>
      <c r="F75" s="21" t="n"/>
      <c r="G75" s="21" t="n"/>
      <c r="H75" s="21" t="n"/>
      <c r="I75" s="21" t="n"/>
      <c r="J75" s="21" t="n"/>
      <c r="K75" s="21" t="n"/>
      <c r="L75" s="21" t="n"/>
    </row>
    <row r="76">
      <c r="A76" s="22" t="n">
        <v>75</v>
      </c>
      <c r="B76" s="22" t="n"/>
      <c r="C76" s="22" t="n"/>
      <c r="D76" s="22" t="n"/>
      <c r="E76" s="22" t="n"/>
      <c r="F76" s="22" t="n"/>
      <c r="G76" s="22" t="n"/>
      <c r="H76" s="22" t="n"/>
      <c r="I76" s="22" t="n"/>
      <c r="J76" s="22" t="n"/>
      <c r="K76" s="22" t="n"/>
      <c r="L76" s="22" t="n"/>
    </row>
    <row r="77">
      <c r="A77" s="21" t="n">
        <v>76</v>
      </c>
      <c r="B77" s="21" t="n"/>
      <c r="C77" s="21" t="n"/>
      <c r="D77" s="21" t="n"/>
      <c r="E77" s="21" t="n"/>
      <c r="F77" s="21" t="n"/>
      <c r="G77" s="21" t="n"/>
      <c r="H77" s="21" t="n"/>
      <c r="I77" s="21" t="n"/>
      <c r="J77" s="21" t="n"/>
      <c r="K77" s="21" t="n"/>
      <c r="L77" s="21" t="n"/>
    </row>
    <row r="78">
      <c r="A78" s="22" t="n">
        <v>77</v>
      </c>
      <c r="B78" s="22" t="n"/>
      <c r="C78" s="22" t="n"/>
      <c r="D78" s="22" t="n"/>
      <c r="E78" s="22" t="n"/>
      <c r="F78" s="22" t="n"/>
      <c r="G78" s="22" t="n"/>
      <c r="H78" s="22" t="n"/>
      <c r="I78" s="22" t="n"/>
      <c r="J78" s="22" t="n"/>
      <c r="K78" s="22" t="n"/>
      <c r="L78" s="22" t="n"/>
    </row>
    <row r="79">
      <c r="A79" s="21" t="n">
        <v>78</v>
      </c>
      <c r="B79" s="21" t="n"/>
      <c r="C79" s="21" t="n"/>
      <c r="D79" s="21" t="n"/>
      <c r="E79" s="21" t="n"/>
      <c r="F79" s="21" t="n"/>
      <c r="G79" s="21" t="n"/>
      <c r="H79" s="21" t="n"/>
      <c r="I79" s="21" t="n"/>
      <c r="J79" s="21" t="n"/>
      <c r="K79" s="21" t="n"/>
      <c r="L79" s="21" t="n"/>
    </row>
    <row r="80">
      <c r="A80" s="22" t="n">
        <v>79</v>
      </c>
      <c r="B80" s="22" t="n"/>
      <c r="C80" s="22" t="n"/>
      <c r="D80" s="22" t="n"/>
      <c r="E80" s="22" t="n"/>
      <c r="F80" s="22" t="n"/>
      <c r="G80" s="22" t="n"/>
      <c r="H80" s="22" t="n"/>
      <c r="I80" s="22" t="n"/>
      <c r="J80" s="22" t="n"/>
      <c r="K80" s="22" t="n"/>
      <c r="L80" s="22" t="n"/>
    </row>
    <row r="81">
      <c r="A81" s="21" t="n">
        <v>80</v>
      </c>
      <c r="B81" s="21" t="n"/>
      <c r="C81" s="21" t="n"/>
      <c r="D81" s="21" t="n"/>
      <c r="E81" s="21" t="n"/>
      <c r="F81" s="21" t="n"/>
      <c r="G81" s="21" t="n"/>
      <c r="H81" s="21" t="n"/>
      <c r="I81" s="21" t="n"/>
      <c r="J81" s="21" t="n"/>
      <c r="K81" s="21" t="n"/>
      <c r="L81" s="21" t="n"/>
    </row>
    <row r="82">
      <c r="A82" s="22" t="n">
        <v>81</v>
      </c>
      <c r="B82" s="22" t="n"/>
      <c r="C82" s="22" t="n"/>
      <c r="D82" s="22" t="n"/>
      <c r="E82" s="22" t="n"/>
      <c r="F82" s="22" t="n"/>
      <c r="G82" s="22" t="n"/>
      <c r="H82" s="22" t="n"/>
      <c r="I82" s="22" t="n"/>
      <c r="J82" s="22" t="n"/>
      <c r="K82" s="22" t="n"/>
      <c r="L82" s="22" t="n"/>
    </row>
    <row r="83">
      <c r="A83" s="21" t="n">
        <v>82</v>
      </c>
      <c r="B83" s="21" t="n"/>
      <c r="C83" s="21" t="n"/>
      <c r="D83" s="21" t="n"/>
      <c r="E83" s="21" t="n"/>
      <c r="F83" s="21" t="n"/>
      <c r="G83" s="21" t="n"/>
      <c r="H83" s="21" t="n"/>
      <c r="I83" s="21" t="n"/>
      <c r="J83" s="21" t="n"/>
      <c r="K83" s="21" t="n"/>
      <c r="L83" s="21" t="n"/>
    </row>
    <row r="84">
      <c r="A84" s="22" t="n">
        <v>83</v>
      </c>
      <c r="B84" s="22" t="n"/>
      <c r="C84" s="22" t="n"/>
      <c r="D84" s="22" t="n"/>
      <c r="E84" s="22" t="n"/>
      <c r="F84" s="22" t="n"/>
      <c r="G84" s="22" t="n"/>
      <c r="H84" s="22" t="n"/>
      <c r="I84" s="22" t="n"/>
      <c r="J84" s="22" t="n"/>
      <c r="K84" s="22" t="n"/>
      <c r="L84" s="22" t="n"/>
    </row>
    <row r="85">
      <c r="A85" s="21" t="n">
        <v>84</v>
      </c>
      <c r="B85" s="21" t="n"/>
      <c r="C85" s="21" t="n"/>
      <c r="D85" s="21" t="n"/>
      <c r="E85" s="21" t="n"/>
      <c r="F85" s="21" t="n"/>
      <c r="G85" s="21" t="n"/>
      <c r="H85" s="21" t="n"/>
      <c r="I85" s="21" t="n"/>
      <c r="J85" s="21" t="n"/>
      <c r="K85" s="21" t="n"/>
      <c r="L85" s="21" t="n"/>
    </row>
    <row r="86">
      <c r="A86" s="22" t="n">
        <v>85</v>
      </c>
      <c r="B86" s="22" t="n"/>
      <c r="C86" s="22" t="n"/>
      <c r="D86" s="22" t="n"/>
      <c r="E86" s="22" t="n"/>
      <c r="F86" s="22" t="n"/>
      <c r="G86" s="22" t="n"/>
      <c r="H86" s="22" t="n"/>
      <c r="I86" s="22" t="n"/>
      <c r="J86" s="22" t="n"/>
      <c r="K86" s="22" t="n"/>
      <c r="L86" s="22" t="n"/>
    </row>
    <row r="87">
      <c r="A87" s="21" t="n">
        <v>86</v>
      </c>
      <c r="B87" s="21" t="n"/>
      <c r="C87" s="21" t="n"/>
      <c r="D87" s="21" t="n"/>
      <c r="E87" s="21" t="n"/>
      <c r="F87" s="21" t="n"/>
      <c r="G87" s="21" t="n"/>
      <c r="H87" s="21" t="n"/>
      <c r="I87" s="21" t="n"/>
      <c r="J87" s="21" t="n"/>
      <c r="K87" s="21" t="n"/>
      <c r="L87" s="21" t="n"/>
    </row>
    <row r="88">
      <c r="A88" s="22" t="n">
        <v>87</v>
      </c>
      <c r="B88" s="22" t="n"/>
      <c r="C88" s="22" t="n"/>
      <c r="D88" s="22" t="n"/>
      <c r="E88" s="22" t="n"/>
      <c r="F88" s="22" t="n"/>
      <c r="G88" s="22" t="n"/>
      <c r="H88" s="22" t="n"/>
      <c r="I88" s="22" t="n"/>
      <c r="J88" s="22" t="n"/>
      <c r="K88" s="22" t="n"/>
      <c r="L88" s="22" t="n"/>
    </row>
    <row r="89">
      <c r="A89" s="21" t="n">
        <v>88</v>
      </c>
      <c r="B89" s="21" t="n"/>
      <c r="C89" s="21" t="n"/>
      <c r="D89" s="21" t="n"/>
      <c r="E89" s="21" t="n"/>
      <c r="F89" s="21" t="n"/>
      <c r="G89" s="21" t="n"/>
      <c r="H89" s="21" t="n"/>
      <c r="I89" s="21" t="n"/>
      <c r="J89" s="21" t="n"/>
      <c r="K89" s="21" t="n"/>
      <c r="L89" s="21" t="n"/>
    </row>
    <row r="90">
      <c r="A90" s="22" t="n">
        <v>89</v>
      </c>
      <c r="B90" s="22" t="n"/>
      <c r="C90" s="22" t="n"/>
      <c r="D90" s="22" t="n"/>
      <c r="E90" s="22" t="n"/>
      <c r="F90" s="22" t="n"/>
      <c r="G90" s="22" t="n"/>
      <c r="H90" s="22" t="n"/>
      <c r="I90" s="22" t="n"/>
      <c r="J90" s="22" t="n"/>
      <c r="K90" s="22" t="n"/>
      <c r="L90" s="22" t="n"/>
    </row>
    <row r="91">
      <c r="A91" s="21" t="n">
        <v>90</v>
      </c>
      <c r="B91" s="21" t="n"/>
      <c r="C91" s="21" t="n"/>
      <c r="D91" s="21" t="n"/>
      <c r="E91" s="21" t="n"/>
      <c r="F91" s="21" t="n"/>
      <c r="G91" s="21" t="n"/>
      <c r="H91" s="21" t="n"/>
      <c r="I91" s="21" t="n"/>
      <c r="J91" s="21" t="n"/>
      <c r="K91" s="21" t="n"/>
      <c r="L91" s="21" t="n"/>
    </row>
    <row r="92">
      <c r="A92" s="22" t="n">
        <v>91</v>
      </c>
      <c r="B92" s="22" t="n"/>
      <c r="C92" s="22" t="n"/>
      <c r="D92" s="22" t="n"/>
      <c r="E92" s="22" t="n"/>
      <c r="F92" s="22" t="n"/>
      <c r="G92" s="22" t="n"/>
      <c r="H92" s="22" t="n"/>
      <c r="I92" s="22" t="n"/>
      <c r="J92" s="22" t="n"/>
      <c r="K92" s="22" t="n"/>
      <c r="L92" s="22" t="n"/>
    </row>
    <row r="93">
      <c r="A93" s="21" t="n">
        <v>92</v>
      </c>
      <c r="B93" s="21" t="n"/>
      <c r="C93" s="21" t="n"/>
      <c r="D93" s="21" t="n"/>
      <c r="E93" s="21" t="n"/>
      <c r="F93" s="21" t="n"/>
      <c r="G93" s="21" t="n"/>
      <c r="H93" s="21" t="n"/>
      <c r="I93" s="21" t="n"/>
      <c r="J93" s="21" t="n"/>
      <c r="K93" s="21" t="n"/>
      <c r="L93" s="21" t="n"/>
    </row>
    <row r="94">
      <c r="A94" s="22" t="n">
        <v>93</v>
      </c>
      <c r="B94" s="22" t="n"/>
      <c r="C94" s="22" t="n"/>
      <c r="D94" s="22" t="n"/>
      <c r="E94" s="22" t="n"/>
      <c r="F94" s="22" t="n"/>
      <c r="G94" s="22" t="n"/>
      <c r="H94" s="22" t="n"/>
      <c r="I94" s="22" t="n"/>
      <c r="J94" s="22" t="n"/>
      <c r="K94" s="22" t="n"/>
      <c r="L94" s="22" t="n"/>
    </row>
    <row r="95">
      <c r="A95" s="21" t="n">
        <v>94</v>
      </c>
      <c r="B95" s="21" t="n"/>
      <c r="C95" s="21" t="n"/>
      <c r="D95" s="21" t="n"/>
      <c r="E95" s="21" t="n"/>
      <c r="F95" s="21" t="n"/>
      <c r="G95" s="21" t="n"/>
      <c r="H95" s="21" t="n"/>
      <c r="I95" s="21" t="n"/>
      <c r="J95" s="21" t="n"/>
      <c r="K95" s="21" t="n"/>
      <c r="L95" s="21" t="n"/>
    </row>
    <row r="96">
      <c r="A96" s="22" t="n">
        <v>95</v>
      </c>
      <c r="B96" s="22" t="n"/>
      <c r="C96" s="22" t="n"/>
      <c r="D96" s="22" t="n"/>
      <c r="E96" s="22" t="n"/>
      <c r="F96" s="22" t="n"/>
      <c r="G96" s="22" t="n"/>
      <c r="H96" s="22" t="n"/>
      <c r="I96" s="22" t="n"/>
      <c r="J96" s="22" t="n"/>
      <c r="K96" s="22" t="n"/>
      <c r="L96" s="22" t="n"/>
    </row>
    <row r="97">
      <c r="A97" s="21" t="n">
        <v>96</v>
      </c>
      <c r="B97" s="21" t="n"/>
      <c r="C97" s="21" t="n"/>
      <c r="D97" s="21" t="n"/>
      <c r="E97" s="21" t="n"/>
      <c r="F97" s="21" t="n"/>
      <c r="G97" s="21" t="n"/>
      <c r="H97" s="21" t="n"/>
      <c r="I97" s="21" t="n"/>
      <c r="J97" s="21" t="n"/>
      <c r="K97" s="21" t="n"/>
      <c r="L97" s="21" t="n"/>
    </row>
    <row r="98">
      <c r="A98" s="22" t="n">
        <v>97</v>
      </c>
      <c r="B98" s="22" t="n"/>
      <c r="C98" s="22" t="n"/>
      <c r="D98" s="22" t="n"/>
      <c r="E98" s="22" t="n"/>
      <c r="F98" s="22" t="n"/>
      <c r="G98" s="22" t="n"/>
      <c r="H98" s="22" t="n"/>
      <c r="I98" s="22" t="n"/>
      <c r="J98" s="22" t="n"/>
      <c r="K98" s="22" t="n"/>
      <c r="L98" s="22" t="n"/>
    </row>
    <row r="99">
      <c r="A99" s="21" t="n">
        <v>98</v>
      </c>
      <c r="B99" s="21" t="n"/>
      <c r="C99" s="21" t="n"/>
      <c r="D99" s="21" t="n"/>
      <c r="E99" s="21" t="n"/>
      <c r="F99" s="21" t="n"/>
      <c r="G99" s="21" t="n"/>
      <c r="H99" s="21" t="n"/>
      <c r="I99" s="21" t="n"/>
      <c r="J99" s="21" t="n"/>
      <c r="K99" s="21" t="n"/>
      <c r="L99" s="21" t="n"/>
    </row>
    <row r="100">
      <c r="A100" s="22" t="n">
        <v>99</v>
      </c>
      <c r="B100" s="22" t="n"/>
      <c r="C100" s="22" t="n"/>
      <c r="D100" s="22" t="n"/>
      <c r="E100" s="22" t="n"/>
      <c r="F100" s="22" t="n"/>
      <c r="G100" s="22" t="n"/>
      <c r="H100" s="22" t="n"/>
      <c r="I100" s="22" t="n"/>
      <c r="J100" s="22" t="n"/>
      <c r="K100" s="22" t="n"/>
      <c r="L100" s="22" t="n"/>
    </row>
    <row r="101">
      <c r="A101" s="21" t="n">
        <v>100</v>
      </c>
      <c r="B101" s="21" t="n"/>
      <c r="C101" s="21" t="n"/>
      <c r="D101" s="21" t="n"/>
      <c r="E101" s="21" t="n"/>
      <c r="F101" s="21" t="n"/>
      <c r="G101" s="21" t="n"/>
      <c r="H101" s="21" t="n"/>
      <c r="I101" s="21" t="n"/>
      <c r="J101" s="21" t="n"/>
      <c r="K101" s="21" t="n"/>
      <c r="L101" s="21" t="n"/>
    </row>
  </sheetData>
  <conditionalFormatting sqref="G2:G101">
    <cfRule type="cellIs" priority="1" operator="equal" dxfId="0">
      <formula>"Fully"</formula>
    </cfRule>
    <cfRule type="cellIs" priority="2" operator="equal" dxfId="1">
      <formula>"Partial"</formula>
    </cfRule>
    <cfRule type="cellIs" priority="3" operator="equal" dxfId="2">
      <formula>"No"</formula>
    </cfRule>
  </conditionalFormatting>
  <conditionalFormatting sqref="J2:J101">
    <cfRule type="cellIs" priority="4" operator="equal" dxfId="3">
      <formula>"3"</formula>
    </cfRule>
    <cfRule type="cellIs" priority="5" operator="equal" dxfId="4">
      <formula>"2"</formula>
    </cfRule>
    <cfRule type="cellIs" priority="6" operator="equal" dxfId="5">
      <formula>"1"</formula>
    </cfRule>
    <cfRule type="cellIs" priority="7" operator="equal" dxfId="6">
      <formula>"0"</formula>
    </cfRule>
  </conditionalFormatting>
  <dataValidations count="7">
    <dataValidation sqref="F2:F101" showDropDown="0" showInputMessage="0" showErrorMessage="0" allowBlank="1" type="decimal" operator="greaterThanOrEqual">
      <formula1>0</formula1>
    </dataValidation>
    <dataValidation sqref="B2:B101" showDropDown="0" showInputMessage="0" showErrorMessage="0" allowBlank="1" type="list">
      <formula1>=_Lists!$A$2:$A$6</formula1>
    </dataValidation>
    <dataValidation sqref="E2:E101" showDropDown="0" showInputMessage="0" showErrorMessage="0" allowBlank="1" type="list">
      <formula1>=_Lists!$B$2:$B$10</formula1>
    </dataValidation>
    <dataValidation sqref="G2:G101" showDropDown="0" showInputMessage="0" showErrorMessage="0" allowBlank="1" type="list">
      <formula1>=_Lists!$C$2:$C$4</formula1>
    </dataValidation>
    <dataValidation sqref="H2:H101" showDropDown="0" showInputMessage="0" showErrorMessage="0" allowBlank="1" type="list">
      <formula1>=_Lists!$D$2:$D$8</formula1>
    </dataValidation>
    <dataValidation sqref="I2:I101" showDropDown="0" showInputMessage="0" showErrorMessage="0" allowBlank="1" type="list">
      <formula1>=_Lists!$E$2:$E$8</formula1>
    </dataValidation>
    <dataValidation sqref="J2:J101" showDropDown="0" showInputMessage="0" showErrorMessage="0" allowBlank="1" type="list">
      <formula1>=_Lists!$F$2:$F$5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7D32"/>
    <outlinePr summaryBelow="1" summaryRight="1"/>
    <pageSetUpPr/>
  </sheetPr>
  <dimension ref="A1:E5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14" customWidth="1" min="3" max="3"/>
    <col width="14" customWidth="1" min="4" max="4"/>
    <col width="24" customWidth="1" min="5" max="5"/>
  </cols>
  <sheetData>
    <row r="1" ht="14" customHeight="1">
      <c r="A1" s="1" t="n"/>
      <c r="B1" s="1" t="n"/>
      <c r="C1" s="1" t="n"/>
      <c r="D1" s="1" t="n"/>
      <c r="E1" s="1" t="n"/>
    </row>
    <row r="2" ht="34" customHeight="1">
      <c r="A2" s="1" t="n"/>
      <c r="B2" s="23" t="inlineStr">
        <is>
          <t>Summary</t>
        </is>
      </c>
      <c r="C2" s="1" t="n"/>
      <c r="D2" s="1" t="n"/>
      <c r="E2" s="1" t="n"/>
    </row>
    <row r="3" ht="20" customHeight="1">
      <c r="A3" s="1" t="n"/>
      <c r="B3" s="24" t="inlineStr">
        <is>
          <t>Your audit, at a glance</t>
        </is>
      </c>
      <c r="C3" s="1" t="n"/>
      <c r="D3" s="1" t="n"/>
      <c r="E3" s="1" t="n"/>
    </row>
    <row r="4" ht="14" customHeight="1">
      <c r="A4" s="1" t="n"/>
      <c r="B4" s="1" t="n"/>
      <c r="C4" s="1" t="n"/>
      <c r="D4" s="1" t="n"/>
      <c r="E4" s="1" t="n"/>
    </row>
    <row r="6" ht="30" customHeight="1">
      <c r="B6" s="25">
        <f>IF(COUNTA(Tracker!D2:D101)=0, "Log 5 days of tasks in the Tracker tab. Your numbers will appear here.", "")</f>
        <v/>
      </c>
    </row>
    <row r="8" ht="22" customHeight="1">
      <c r="B8" s="5" t="inlineStr">
        <is>
          <t>THE NUMBERS THAT MATTER</t>
        </is>
      </c>
      <c r="C8" s="26" t="n"/>
      <c r="D8" s="26" t="n"/>
      <c r="E8" s="26" t="n"/>
    </row>
    <row r="10">
      <c r="B10" s="27" t="inlineStr">
        <is>
          <t>Total tasks logged</t>
        </is>
      </c>
      <c r="C10" s="28">
        <f>COUNTA(Tracker!D2:D101)</f>
        <v/>
      </c>
    </row>
    <row r="11">
      <c r="B11" s="27" t="inlineStr">
        <is>
          <t>Total time (hours)</t>
        </is>
      </c>
      <c r="C11" s="29">
        <f>SUM(Tracker!F2:F101)/60</f>
        <v/>
      </c>
    </row>
    <row r="13" ht="30" customHeight="1">
      <c r="B13" s="30" t="inlineStr">
        <is>
          <t>PROTECT  —  the work only you can do</t>
        </is>
      </c>
      <c r="C13" s="31">
        <f>COUNTIF(Tracker!I2:I101,"Keep Human")</f>
        <v/>
      </c>
      <c r="D13" s="32">
        <f>IFERROR(C13/C9,0)</f>
        <v/>
      </c>
      <c r="E13" s="33" t="n"/>
    </row>
    <row r="14">
      <c r="B14" s="34" t="inlineStr">
        <is>
          <t xml:space="preserve">   hours/week in Keep Human tasks</t>
        </is>
      </c>
      <c r="C14" s="35">
        <f>SUMIF(Tracker!I2:I101,"Keep Human",Tracker!F2:F101)/60</f>
        <v/>
      </c>
      <c r="D14" s="33" t="n"/>
      <c r="E14" s="33" t="n"/>
    </row>
    <row r="16" ht="30" customHeight="1">
      <c r="B16" s="36" t="inlineStr">
        <is>
          <t>LEVERAGE  —  where AI can help</t>
        </is>
      </c>
      <c r="C16" s="37">
        <f>COUNTIF(Tracker!G2:G101,"Fully")+COUNTIF(Tracker!G2:G101,"Partial")</f>
        <v/>
      </c>
      <c r="D16" s="38">
        <f>IFERROR(C16/C9,0)</f>
        <v/>
      </c>
      <c r="E16" s="39" t="n"/>
    </row>
    <row r="17">
      <c r="B17" s="40" t="inlineStr">
        <is>
          <t xml:space="preserve">   hours/week in Fully + Partial tasks</t>
        </is>
      </c>
      <c r="C17" s="41">
        <f>(SUMIF(Tracker!G2:G101,"Fully",Tracker!F2:F101)+SUMIF(Tracker!G2:G101,"Partial",Tracker!F2:F101))/60</f>
        <v/>
      </c>
      <c r="D17" s="39" t="n"/>
      <c r="E17" s="39" t="n"/>
    </row>
    <row r="19">
      <c r="B19" s="42" t="inlineStr">
        <is>
          <t>The audit answers: "what should I protect?" Leverage tells you where AI fits.</t>
        </is>
      </c>
    </row>
    <row r="21" ht="22" customHeight="1">
      <c r="B21" s="9" t="inlineStr">
        <is>
          <t>BY AI-CAPABLE SCORE</t>
        </is>
      </c>
      <c r="C21" s="43" t="n"/>
      <c r="D21" s="43" t="n"/>
      <c r="E21" s="43" t="n"/>
    </row>
    <row r="22">
      <c r="B22" s="44" t="inlineStr">
        <is>
          <t>Score</t>
        </is>
      </c>
      <c r="C22" s="44" t="inlineStr">
        <is>
          <t>Tasks</t>
        </is>
      </c>
      <c r="D22" s="44" t="inlineStr">
        <is>
          <t>% tasks</t>
        </is>
      </c>
      <c r="E22" s="44" t="inlineStr">
        <is>
          <t>Typical Tier</t>
        </is>
      </c>
    </row>
    <row r="23">
      <c r="B23" s="45" t="inlineStr">
        <is>
          <t>Fully</t>
        </is>
      </c>
      <c r="C23" s="46">
        <f>COUNTIF(Tracker!G2:G101,"Fully")</f>
        <v/>
      </c>
      <c r="D23" s="47">
        <f>IFERROR(C23/$C$9,0)</f>
        <v/>
      </c>
      <c r="E23" s="48" t="inlineStr">
        <is>
          <t>T1-T2 (Assistants/Agents/Workflows)</t>
        </is>
      </c>
    </row>
    <row r="24">
      <c r="B24" s="45" t="inlineStr">
        <is>
          <t>Partial</t>
        </is>
      </c>
      <c r="C24" s="46">
        <f>COUNTIF(Tracker!G2:G101,"Partial")</f>
        <v/>
      </c>
      <c r="D24" s="47">
        <f>IFERROR(C24/$C$9,0)</f>
        <v/>
      </c>
      <c r="E24" s="48" t="inlineStr">
        <is>
          <t>T1 or T3 (Coworking)</t>
        </is>
      </c>
    </row>
    <row r="25">
      <c r="B25" s="45" t="inlineStr">
        <is>
          <t>No</t>
        </is>
      </c>
      <c r="C25" s="46">
        <f>COUNTIF(Tracker!G2:G101,"No")</f>
        <v/>
      </c>
      <c r="D25" s="47">
        <f>IFERROR(C25/$C$9,0)</f>
        <v/>
      </c>
      <c r="E25" s="48" t="inlineStr">
        <is>
          <t>Keep Human</t>
        </is>
      </c>
    </row>
    <row r="27" ht="22" customHeight="1">
      <c r="B27" s="11" t="inlineStr">
        <is>
          <t>TIER DISTRIBUTION</t>
        </is>
      </c>
      <c r="C27" s="49" t="n"/>
      <c r="D27" s="49" t="n"/>
      <c r="E27" s="49" t="n"/>
    </row>
    <row r="28">
      <c r="B28" s="44" t="inlineStr">
        <is>
          <t>Tier</t>
        </is>
      </c>
      <c r="C28" s="44" t="inlineStr">
        <is>
          <t>Tasks</t>
        </is>
      </c>
      <c r="D28" s="44" t="inlineStr">
        <is>
          <t>Hours</t>
        </is>
      </c>
      <c r="E28" s="44" t="inlineStr">
        <is>
          <t>% tasks</t>
        </is>
      </c>
    </row>
    <row r="29">
      <c r="B29" s="46" t="inlineStr">
        <is>
          <t>T1: Assistant</t>
        </is>
      </c>
      <c r="C29" s="46">
        <f>COUNTIF(Tracker!I2:I101,"T1: Assistant")</f>
        <v/>
      </c>
      <c r="D29" s="50">
        <f>SUMIF(Tracker!I2:I101,"T1: Assistant",Tracker!F2:F101)/60</f>
        <v/>
      </c>
      <c r="E29" s="47">
        <f>IFERROR(C29/$C$9,0)</f>
        <v/>
      </c>
    </row>
    <row r="30">
      <c r="B30" s="46" t="inlineStr">
        <is>
          <t>T2: Agent</t>
        </is>
      </c>
      <c r="C30" s="46">
        <f>COUNTIF(Tracker!I2:I101,"T2: Agent")</f>
        <v/>
      </c>
      <c r="D30" s="50">
        <f>SUMIF(Tracker!I2:I101,"T2: Agent",Tracker!F2:F101)/60</f>
        <v/>
      </c>
      <c r="E30" s="47">
        <f>IFERROR(C30/$C$9,0)</f>
        <v/>
      </c>
    </row>
    <row r="31">
      <c r="B31" s="46" t="inlineStr">
        <is>
          <t>T3: Coworking</t>
        </is>
      </c>
      <c r="C31" s="46">
        <f>COUNTIF(Tracker!I2:I101,"T3: Coworking")</f>
        <v/>
      </c>
      <c r="D31" s="50">
        <f>SUMIF(Tracker!I2:I101,"T3: Coworking",Tracker!F2:F101)/60</f>
        <v/>
      </c>
      <c r="E31" s="47">
        <f>IFERROR(C31/$C$9,0)</f>
        <v/>
      </c>
    </row>
    <row r="32">
      <c r="B32" s="46" t="inlineStr">
        <is>
          <t>T4: Embedded</t>
        </is>
      </c>
      <c r="C32" s="46">
        <f>COUNTIF(Tracker!I2:I101,"T4: Embedded")</f>
        <v/>
      </c>
      <c r="D32" s="50">
        <f>SUMIF(Tracker!I2:I101,"T4: Embedded",Tracker!F2:F101)/60</f>
        <v/>
      </c>
      <c r="E32" s="47">
        <f>IFERROR(C32/$C$9,0)</f>
        <v/>
      </c>
    </row>
    <row r="33">
      <c r="B33" s="46" t="inlineStr">
        <is>
          <t>T5: Workflow</t>
        </is>
      </c>
      <c r="C33" s="46">
        <f>COUNTIF(Tracker!I2:I101,"T5: Workflow")</f>
        <v/>
      </c>
      <c r="D33" s="50">
        <f>SUMIF(Tracker!I2:I101,"T5: Workflow",Tracker!F2:F101)/60</f>
        <v/>
      </c>
      <c r="E33" s="47">
        <f>IFERROR(C33/$C$9,0)</f>
        <v/>
      </c>
    </row>
    <row r="34">
      <c r="B34" s="46" t="inlineStr">
        <is>
          <t>T6: Custom Build</t>
        </is>
      </c>
      <c r="C34" s="46">
        <f>COUNTIF(Tracker!I2:I101,"T6: Custom Build")</f>
        <v/>
      </c>
      <c r="D34" s="50">
        <f>SUMIF(Tracker!I2:I101,"T6: Custom Build",Tracker!F2:F101)/60</f>
        <v/>
      </c>
      <c r="E34" s="47">
        <f>IFERROR(C34/$C$9,0)</f>
        <v/>
      </c>
    </row>
    <row r="35">
      <c r="B35" s="51" t="inlineStr">
        <is>
          <t>Keep Human</t>
        </is>
      </c>
      <c r="C35" s="51">
        <f>COUNTIF(Tracker!I2:I101,"Keep Human")</f>
        <v/>
      </c>
      <c r="D35" s="52">
        <f>SUMIF(Tracker!I2:I101,"Keep Human",Tracker!F2:F101)/60</f>
        <v/>
      </c>
      <c r="E35" s="53">
        <f>IFERROR(C35/$C$9,0)</f>
        <v/>
      </c>
    </row>
    <row r="37" ht="22" customHeight="1">
      <c r="B37" s="12" t="inlineStr">
        <is>
          <t>HUMAN REQUIREMENT DISTRIBUTION</t>
        </is>
      </c>
      <c r="C37" s="54" t="n"/>
      <c r="D37" s="54" t="n"/>
      <c r="E37" s="54" t="n"/>
    </row>
    <row r="38">
      <c r="B38" s="44" t="inlineStr">
        <is>
          <t>Requirement</t>
        </is>
      </c>
      <c r="C38" s="44" t="inlineStr">
        <is>
          <t>Tasks</t>
        </is>
      </c>
      <c r="D38" s="44" t="inlineStr">
        <is>
          <t>Hours</t>
        </is>
      </c>
      <c r="E38" s="44" t="inlineStr">
        <is>
          <t>% tasks</t>
        </is>
      </c>
    </row>
    <row r="39">
      <c r="B39" s="46" t="inlineStr">
        <is>
          <t>Execution</t>
        </is>
      </c>
      <c r="C39" s="46">
        <f>COUNTIF(Tracker!H2:H101,"Execution")</f>
        <v/>
      </c>
      <c r="D39" s="50">
        <f>SUMIF(Tracker!H2:H101,"Execution",Tracker!F2:F101)/60</f>
        <v/>
      </c>
      <c r="E39" s="47">
        <f>IFERROR(C39/$C$9,0)</f>
        <v/>
      </c>
    </row>
    <row r="40">
      <c r="B40" s="46" t="inlineStr">
        <is>
          <t>Communication</t>
        </is>
      </c>
      <c r="C40" s="46">
        <f>COUNTIF(Tracker!H2:H101,"Communication")</f>
        <v/>
      </c>
      <c r="D40" s="50">
        <f>SUMIF(Tracker!H2:H101,"Communication",Tracker!F2:F101)/60</f>
        <v/>
      </c>
      <c r="E40" s="47">
        <f>IFERROR(C40/$C$9,0)</f>
        <v/>
      </c>
    </row>
    <row r="41">
      <c r="B41" s="46" t="inlineStr">
        <is>
          <t>Domain</t>
        </is>
      </c>
      <c r="C41" s="46">
        <f>COUNTIF(Tracker!H2:H101,"Domain")</f>
        <v/>
      </c>
      <c r="D41" s="50">
        <f>SUMIF(Tracker!H2:H101,"Domain",Tracker!F2:F101)/60</f>
        <v/>
      </c>
      <c r="E41" s="47">
        <f>IFERROR(C41/$C$9,0)</f>
        <v/>
      </c>
    </row>
    <row r="42">
      <c r="B42" s="46" t="inlineStr">
        <is>
          <t>Creativity</t>
        </is>
      </c>
      <c r="C42" s="46">
        <f>COUNTIF(Tracker!H2:H101,"Creativity")</f>
        <v/>
      </c>
      <c r="D42" s="50">
        <f>SUMIF(Tracker!H2:H101,"Creativity",Tracker!F2:F101)/60</f>
        <v/>
      </c>
      <c r="E42" s="47">
        <f>IFERROR(C42/$C$9,0)</f>
        <v/>
      </c>
    </row>
    <row r="43">
      <c r="B43" s="46" t="inlineStr">
        <is>
          <t>Judgment</t>
        </is>
      </c>
      <c r="C43" s="46">
        <f>COUNTIF(Tracker!H2:H101,"Judgment")</f>
        <v/>
      </c>
      <c r="D43" s="50">
        <f>SUMIF(Tracker!H2:H101,"Judgment",Tracker!F2:F101)/60</f>
        <v/>
      </c>
      <c r="E43" s="47">
        <f>IFERROR(C43/$C$9,0)</f>
        <v/>
      </c>
    </row>
    <row r="44">
      <c r="B44" s="46" t="inlineStr">
        <is>
          <t>Relationships</t>
        </is>
      </c>
      <c r="C44" s="46">
        <f>COUNTIF(Tracker!H2:H101,"Relationships")</f>
        <v/>
      </c>
      <c r="D44" s="50">
        <f>SUMIF(Tracker!H2:H101,"Relationships",Tracker!F2:F101)/60</f>
        <v/>
      </c>
      <c r="E44" s="47">
        <f>IFERROR(C44/$C$9,0)</f>
        <v/>
      </c>
    </row>
    <row r="45">
      <c r="B45" s="46" t="inlineStr">
        <is>
          <t>Accountability</t>
        </is>
      </c>
      <c r="C45" s="46">
        <f>COUNTIF(Tracker!H2:H101,"Accountability")</f>
        <v/>
      </c>
      <c r="D45" s="50">
        <f>SUMIF(Tracker!H2:H101,"Accountability",Tracker!F2:F101)/60</f>
        <v/>
      </c>
      <c r="E45" s="47">
        <f>IFERROR(C45/$C$9,0)</f>
        <v/>
      </c>
    </row>
    <row r="48" ht="22" customHeight="1">
      <c r="B48" s="55" t="inlineStr">
        <is>
          <t>WHAT TO DO WITH THIS</t>
        </is>
      </c>
      <c r="C48" s="56" t="n"/>
      <c r="D48" s="56" t="n"/>
      <c r="E48" s="56" t="n"/>
    </row>
    <row r="50" ht="18" customHeight="1">
      <c r="B50" s="6" t="inlineStr">
        <is>
          <t>1.  Protect the Keep Human hours. Block them on your calendar.</t>
        </is>
      </c>
    </row>
    <row r="51" ht="18" customHeight="1">
      <c r="B51" s="6" t="inlineStr">
        <is>
          <t>2.  Pick one Fully task with high hours. Set up a T1 or T2 workflow this week.</t>
        </is>
      </c>
    </row>
    <row r="52" ht="18" customHeight="1">
      <c r="B52" s="6" t="inlineStr">
        <is>
          <t>3.  Pick one Partial task. Experiment with a T3 Coworking setup.</t>
        </is>
      </c>
    </row>
    <row r="53" ht="18" customHeight="1">
      <c r="B53" s="6" t="inlineStr">
        <is>
          <t>4.  Re-run in 90 days. Leverage should climb. Protect should hold or grow.</t>
        </is>
      </c>
    </row>
  </sheetData>
  <mergeCells count="6">
    <mergeCell ref="B50:E50"/>
    <mergeCell ref="B53:E53"/>
    <mergeCell ref="B52:E52"/>
    <mergeCell ref="B6:E6"/>
    <mergeCell ref="B51:E51"/>
    <mergeCell ref="B19:E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65100"/>
    <outlinePr summaryBelow="1" summaryRight="1"/>
    <pageSetUpPr/>
  </sheetPr>
  <dimension ref="A1:D2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6" customWidth="1" min="2" max="2"/>
    <col width="70" customWidth="1" min="3" max="3"/>
    <col width="28" customWidth="1" min="4" max="4"/>
  </cols>
  <sheetData>
    <row r="1">
      <c r="A1" s="1" t="n"/>
      <c r="B1" s="1" t="n"/>
      <c r="C1" s="1" t="n"/>
      <c r="D1" s="1" t="n"/>
    </row>
    <row r="2" ht="34" customHeight="1">
      <c r="A2" s="1" t="n"/>
      <c r="B2" s="23" t="inlineStr">
        <is>
          <t>Value Inventory</t>
        </is>
      </c>
    </row>
    <row r="3" ht="20" customHeight="1">
      <c r="A3" s="1" t="n"/>
      <c r="B3" s="24" t="inlineStr">
        <is>
          <t>Name what only you can do</t>
        </is>
      </c>
    </row>
    <row r="4">
      <c r="A4" s="1" t="n"/>
      <c r="B4" s="1" t="n"/>
      <c r="C4" s="1" t="n"/>
      <c r="D4" s="1" t="n"/>
    </row>
    <row r="6">
      <c r="B6" s="13" t="inlineStr">
        <is>
          <t>From the Keep Human rows in your tracker, write one-sentence capability statements.</t>
        </is>
      </c>
    </row>
    <row r="7">
      <c r="B7" s="57" t="inlineStr">
        <is>
          <t>Not "good communication." Something like: "I can read a client's emotional state mid-call and adjust."</t>
        </is>
      </c>
    </row>
    <row r="9" ht="30" customHeight="1">
      <c r="B9" s="58" t="inlineStr">
        <is>
          <t>#</t>
        </is>
      </c>
      <c r="C9" s="58" t="inlineStr">
        <is>
          <t>Capability statement  —  "I can..."</t>
        </is>
      </c>
      <c r="D9" s="58" t="inlineStr">
        <is>
          <t>Which tasks from my week prove this?</t>
        </is>
      </c>
    </row>
    <row r="10" ht="42" customHeight="1">
      <c r="B10" s="59" t="n">
        <v>1</v>
      </c>
      <c r="C10" s="60" t="n"/>
      <c r="D10" s="61" t="n"/>
    </row>
    <row r="11" ht="42" customHeight="1">
      <c r="B11" s="59" t="n">
        <v>2</v>
      </c>
      <c r="C11" s="60" t="n"/>
      <c r="D11" s="61" t="n"/>
    </row>
    <row r="12" ht="42" customHeight="1">
      <c r="B12" s="59" t="n">
        <v>3</v>
      </c>
      <c r="C12" s="60" t="n"/>
      <c r="D12" s="61" t="n"/>
    </row>
    <row r="13" ht="42" customHeight="1">
      <c r="B13" s="59" t="n">
        <v>4</v>
      </c>
      <c r="C13" s="60" t="n"/>
      <c r="D13" s="61" t="n"/>
    </row>
    <row r="14" ht="42" customHeight="1">
      <c r="B14" s="59" t="n">
        <v>5</v>
      </c>
      <c r="C14" s="60" t="n"/>
      <c r="D14" s="61" t="n"/>
    </row>
    <row r="15" ht="42" customHeight="1">
      <c r="B15" s="59" t="n">
        <v>6</v>
      </c>
      <c r="C15" s="60" t="n"/>
      <c r="D15" s="61" t="n"/>
    </row>
    <row r="16" ht="42" customHeight="1">
      <c r="B16" s="59" t="n">
        <v>7</v>
      </c>
      <c r="C16" s="60" t="n"/>
      <c r="D16" s="61" t="n"/>
    </row>
    <row r="17" ht="42" customHeight="1">
      <c r="B17" s="59" t="n">
        <v>8</v>
      </c>
      <c r="C17" s="60" t="n"/>
      <c r="D17" s="61" t="n"/>
    </row>
    <row r="18" ht="42" customHeight="1">
      <c r="B18" s="59" t="n">
        <v>9</v>
      </c>
      <c r="C18" s="60" t="n"/>
      <c r="D18" s="61" t="n"/>
    </row>
    <row r="19" ht="42" customHeight="1">
      <c r="B19" s="59" t="n">
        <v>10</v>
      </c>
      <c r="C19" s="60" t="n"/>
      <c r="D19" s="61" t="n"/>
    </row>
    <row r="21">
      <c r="B21" s="17" t="inlineStr">
        <is>
          <t>Aim for 5-10 statements. If you wrote fewer than 5, go back and look harder.</t>
        </is>
      </c>
    </row>
  </sheetData>
  <mergeCells count="5">
    <mergeCell ref="B3:D3"/>
    <mergeCell ref="B21:D21"/>
    <mergeCell ref="B7:D7"/>
    <mergeCell ref="B6:D6"/>
    <mergeCell ref="B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Day</t>
        </is>
      </c>
      <c r="B1" t="inlineStr">
        <is>
          <t>Category</t>
        </is>
      </c>
      <c r="C1" t="inlineStr">
        <is>
          <t>AI</t>
        </is>
      </c>
      <c r="D1" t="inlineStr">
        <is>
          <t>Human</t>
        </is>
      </c>
      <c r="E1" t="inlineStr">
        <is>
          <t>Tier</t>
        </is>
      </c>
      <c r="F1" t="inlineStr">
        <is>
          <t>Break</t>
        </is>
      </c>
    </row>
    <row r="2">
      <c r="A2" t="inlineStr">
        <is>
          <t>Mon</t>
        </is>
      </c>
      <c r="B2" t="inlineStr">
        <is>
          <t>Email</t>
        </is>
      </c>
      <c r="C2" t="inlineStr">
        <is>
          <t>Fully</t>
        </is>
      </c>
      <c r="D2" t="inlineStr">
        <is>
          <t>Execution</t>
        </is>
      </c>
      <c r="E2" t="inlineStr">
        <is>
          <t>T1: Assistant</t>
        </is>
      </c>
      <c r="F2" t="inlineStr">
        <is>
          <t>0</t>
        </is>
      </c>
    </row>
    <row r="3">
      <c r="A3" t="inlineStr">
        <is>
          <t>Tue</t>
        </is>
      </c>
      <c r="B3" t="inlineStr">
        <is>
          <t>Writing</t>
        </is>
      </c>
      <c r="C3" t="inlineStr">
        <is>
          <t>Partial</t>
        </is>
      </c>
      <c r="D3" t="inlineStr">
        <is>
          <t>Communication</t>
        </is>
      </c>
      <c r="E3" t="inlineStr">
        <is>
          <t>T2: Agent</t>
        </is>
      </c>
      <c r="F3" t="inlineStr">
        <is>
          <t>1</t>
        </is>
      </c>
    </row>
    <row r="4">
      <c r="A4" t="inlineStr">
        <is>
          <t>Wed</t>
        </is>
      </c>
      <c r="B4" t="inlineStr">
        <is>
          <t>Research</t>
        </is>
      </c>
      <c r="C4" t="inlineStr">
        <is>
          <t>No</t>
        </is>
      </c>
      <c r="D4" t="inlineStr">
        <is>
          <t>Domain</t>
        </is>
      </c>
      <c r="E4" t="inlineStr">
        <is>
          <t>T3: Coworking</t>
        </is>
      </c>
      <c r="F4" t="inlineStr">
        <is>
          <t>2</t>
        </is>
      </c>
    </row>
    <row r="5">
      <c r="A5" t="inlineStr">
        <is>
          <t>Thu</t>
        </is>
      </c>
      <c r="B5" t="inlineStr">
        <is>
          <t>Meetings</t>
        </is>
      </c>
      <c r="D5" t="inlineStr">
        <is>
          <t>Creativity</t>
        </is>
      </c>
      <c r="E5" t="inlineStr">
        <is>
          <t>T4: Embedded</t>
        </is>
      </c>
      <c r="F5" t="inlineStr">
        <is>
          <t>3</t>
        </is>
      </c>
    </row>
    <row r="6">
      <c r="A6" t="inlineStr">
        <is>
          <t>Fri</t>
        </is>
      </c>
      <c r="B6" t="inlineStr">
        <is>
          <t>Admin</t>
        </is>
      </c>
      <c r="D6" t="inlineStr">
        <is>
          <t>Judgment</t>
        </is>
      </c>
      <c r="E6" t="inlineStr">
        <is>
          <t>T5: Workflow</t>
        </is>
      </c>
    </row>
    <row r="7">
      <c r="B7" t="inlineStr">
        <is>
          <t>Creative</t>
        </is>
      </c>
      <c r="D7" t="inlineStr">
        <is>
          <t>Relationships</t>
        </is>
      </c>
      <c r="E7" t="inlineStr">
        <is>
          <t>T6: Custom Build</t>
        </is>
      </c>
    </row>
    <row r="8">
      <c r="B8" t="inlineStr">
        <is>
          <t>Analysis</t>
        </is>
      </c>
      <c r="D8" t="inlineStr">
        <is>
          <t>Accountability</t>
        </is>
      </c>
      <c r="E8" t="inlineStr">
        <is>
          <t>Keep Human</t>
        </is>
      </c>
    </row>
    <row r="9">
      <c r="B9" t="inlineStr">
        <is>
          <t>Decisions</t>
        </is>
      </c>
    </row>
    <row r="10">
      <c r="B10" t="inlineStr">
        <is>
          <t>Communication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Scott Armbruster</dc:creator>
  <dc:title xmlns:dc="http://purl.org/dc/elements/1.1/">The Work Audit Tracker — Blank Template</dc:title>
  <dc:description xmlns:dc="http://purl.org/dc/elements/1.1/">A one-week audit tracker that tells you what to protect and where AI fits. By Scott Armbruster, Telos AI Studio.</dc:description>
  <dc:subject xmlns:dc="http://purl.org/dc/elements/1.1/">Work Audit Framework</dc:subject>
  <dcterms:created xmlns:dcterms="http://purl.org/dc/terms/" xmlns:xsi="http://www.w3.org/2001/XMLSchema-instance" xsi:type="dcterms:W3CDTF">2026-04-18T17:28:19Z</dcterms:created>
  <dcterms:modified xmlns:dcterms="http://purl.org/dc/terms/" xmlns:xsi="http://www.w3.org/2001/XMLSchema-instance" xsi:type="dcterms:W3CDTF">2026-05-02T19:18:38Z</dcterms:modified>
  <cp:lastModifiedBy>Scott Armbruster</cp:lastModifiedBy>
  <cp:category>Lead Magnet</cp:category>
  <cp:keywords>AI, work audit, AI engagement spectrum, productivity, automation</cp:keywords>
</cp:coreProperties>
</file>